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showInkAnnotation="0" defaultThemeVersion="124226"/>
  <mc:AlternateContent xmlns:mc="http://schemas.openxmlformats.org/markup-compatibility/2006">
    <mc:Choice Requires="x15">
      <x15ac:absPath xmlns:x15ac="http://schemas.microsoft.com/office/spreadsheetml/2010/11/ac" url="C:\Users\Jakub Bača\Desktop\IROP NOVE PROJEKTY\Nedožery brezany\"/>
    </mc:Choice>
  </mc:AlternateContent>
  <xr:revisionPtr revIDLastSave="0" documentId="8_{710D7247-4335-4129-9566-DCE1DD9D4310}" xr6:coauthVersionLast="45" xr6:coauthVersionMax="45" xr10:uidLastSave="{00000000-0000-0000-0000-000000000000}"/>
  <bookViews>
    <workbookView xWindow="-110" yWindow="-110" windowWidth="19420" windowHeight="10420" xr2:uid="{00000000-000D-0000-FFFF-FFFF00000000}"/>
  </bookViews>
  <sheets>
    <sheet name="Zadanie" sheetId="19" r:id="rId1"/>
    <sheet name="Hárok2" sheetId="17" state="hidden" r:id="rId2"/>
    <sheet name="Hárok3" sheetId="18" state="hidden" r:id="rId3"/>
  </sheets>
  <definedNames>
    <definedName name="ghghjgh">#REF!</definedName>
    <definedName name="hjkz">#REF!</definedName>
    <definedName name="_xlnm.Print_Area" localSheetId="0">Zadanie!$A$1:$N$40</definedName>
    <definedName name="_xlnm.Print_Titles" localSheetId="0">Zadanie!$1:$1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 i="19" l="1"/>
  <c r="P3" i="19"/>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2" i="19" l="1"/>
  <c r="P43" i="19" s="1"/>
  <c r="H2" i="19" l="1"/>
  <c r="I2" i="19" s="1"/>
  <c r="H3" i="19"/>
  <c r="I3" i="19" s="1"/>
  <c r="H4" i="19"/>
  <c r="I4" i="19" s="1"/>
  <c r="H5" i="19"/>
  <c r="I5" i="19" s="1"/>
  <c r="H6" i="19"/>
  <c r="I6" i="19" s="1"/>
  <c r="H7" i="19"/>
  <c r="I7" i="19" s="1"/>
  <c r="H8" i="19"/>
  <c r="I8" i="19" s="1"/>
  <c r="H9" i="19"/>
  <c r="I9" i="19" s="1"/>
  <c r="H10" i="19"/>
  <c r="I10" i="19" s="1"/>
  <c r="H11" i="19"/>
  <c r="I11" i="19" s="1"/>
  <c r="H12" i="19"/>
  <c r="I12" i="19" s="1"/>
  <c r="H13" i="19"/>
  <c r="I13" i="19" s="1"/>
  <c r="H14" i="19"/>
  <c r="I14" i="19" s="1"/>
  <c r="H15" i="19"/>
  <c r="I15" i="19" s="1"/>
  <c r="H16" i="19"/>
  <c r="I16" i="19" s="1"/>
  <c r="H17" i="19"/>
  <c r="I17" i="19" s="1"/>
  <c r="H18" i="19"/>
  <c r="I18" i="19" s="1"/>
  <c r="H19" i="19"/>
  <c r="I19" i="19" s="1"/>
  <c r="H20" i="19"/>
  <c r="I20" i="19" s="1"/>
  <c r="H21" i="19"/>
  <c r="I21" i="19" s="1"/>
  <c r="H22" i="19"/>
  <c r="I22" i="19" s="1"/>
  <c r="H23" i="19"/>
  <c r="I23" i="19" s="1"/>
  <c r="H24" i="19"/>
  <c r="I24" i="19" s="1"/>
  <c r="H25" i="19"/>
  <c r="I25" i="19" s="1"/>
  <c r="H26" i="19"/>
  <c r="I26" i="19" s="1"/>
  <c r="H27" i="19"/>
  <c r="I27" i="19" s="1"/>
  <c r="H28" i="19"/>
  <c r="I28" i="19" s="1"/>
  <c r="H29" i="19"/>
  <c r="I29" i="19" s="1"/>
  <c r="H30" i="19"/>
  <c r="I30" i="19" s="1"/>
  <c r="H31" i="19"/>
  <c r="I31" i="19" s="1"/>
  <c r="H32" i="19"/>
  <c r="I32" i="19" s="1"/>
  <c r="H33" i="19"/>
  <c r="I33" i="19" s="1"/>
  <c r="H34" i="19"/>
  <c r="I34" i="19" s="1"/>
  <c r="H35" i="19"/>
  <c r="I35" i="19" s="1"/>
  <c r="H36" i="19"/>
  <c r="I36" i="19" s="1"/>
  <c r="H37" i="19"/>
  <c r="I37" i="19" s="1"/>
  <c r="H38" i="19"/>
  <c r="I38" i="19" s="1"/>
  <c r="H39" i="19"/>
  <c r="I39" i="19" s="1"/>
  <c r="H40" i="19"/>
  <c r="I40" i="19" s="1"/>
</calcChain>
</file>

<file path=xl/sharedStrings.xml><?xml version="1.0" encoding="utf-8"?>
<sst xmlns="http://schemas.openxmlformats.org/spreadsheetml/2006/main" count="174" uniqueCount="92">
  <si>
    <t>Názov výdavku</t>
  </si>
  <si>
    <t>Merná jednotka</t>
  </si>
  <si>
    <t>Cena celkom 
s DPH (EUR)</t>
  </si>
  <si>
    <t>Cena celkom           bez DPH (EUR)</t>
  </si>
  <si>
    <t>Jednotková cena bez DPH (EUR)</t>
  </si>
  <si>
    <t>Zdroj EU</t>
  </si>
  <si>
    <t>Zdroj ŠR</t>
  </si>
  <si>
    <t>Vlastné zdroje prijímateľa</t>
  </si>
  <si>
    <t>Počet MJ</t>
  </si>
  <si>
    <t>Neoprávnené výdavky (EUR)</t>
  </si>
  <si>
    <t>Celkové oprávnené výdavky              (EUR)</t>
  </si>
  <si>
    <t>súbor</t>
  </si>
  <si>
    <t>ks</t>
  </si>
  <si>
    <t>z toho NFP                      (EUR)</t>
  </si>
  <si>
    <t>Interfejs na zber dát s príslušenstvom</t>
  </si>
  <si>
    <t>SW k iterfejsu - multilicencia</t>
  </si>
  <si>
    <t>Sada senzorov pre fyziku - učiteľ</t>
  </si>
  <si>
    <t>Učiteľská termodynamická sada</t>
  </si>
  <si>
    <t xml:space="preserve">Laboratórny podnos </t>
  </si>
  <si>
    <t xml:space="preserve">Sada pre termodynamiku s príslušenstvom </t>
  </si>
  <si>
    <t xml:space="preserve">Učiteľská mechanická sada </t>
  </si>
  <si>
    <t>Multifunkčný model mechanického auta</t>
  </si>
  <si>
    <t>Sada objem a hmotnosť</t>
  </si>
  <si>
    <t>Sada kladiek s príslušenstvom</t>
  </si>
  <si>
    <t xml:space="preserve">Kvapalinový baroskop s príslušenstvom </t>
  </si>
  <si>
    <t>Ručná výveva s príslušenstvom</t>
  </si>
  <si>
    <t xml:space="preserve">Učiteľská optická sada </t>
  </si>
  <si>
    <t>Učiteľská sada na miešanie farieb</t>
  </si>
  <si>
    <t>Učiteľská elektromagnetická sada</t>
  </si>
  <si>
    <t>Prístroj na výrobu vysokého DC napätia</t>
  </si>
  <si>
    <t>Prístroj na indikáciu napätí s príslušenstvom</t>
  </si>
  <si>
    <t>Vizualizér</t>
  </si>
  <si>
    <t>Ochranné prostriedky pre učiteľa</t>
  </si>
  <si>
    <t>Súbor spotrebného materiálu a vybavenia pre učiteľa</t>
  </si>
  <si>
    <t>Sada senzorov pre fyziku - žiak</t>
  </si>
  <si>
    <t>Sada žiackych termodynamických súprav</t>
  </si>
  <si>
    <t xml:space="preserve">Sada tácok </t>
  </si>
  <si>
    <t xml:space="preserve">Skupinová sada pre termodynamiku s príslušenstvom </t>
  </si>
  <si>
    <t>Sada žiackych mechanických súprav</t>
  </si>
  <si>
    <t>Sada žiackych optických súprav</t>
  </si>
  <si>
    <t>Žiacka elektrotechnická súprava</t>
  </si>
  <si>
    <t>Sada žiackych elektromagnetických súprav</t>
  </si>
  <si>
    <t>Sada zdrojov bezpečného napätia a prúdu</t>
  </si>
  <si>
    <t>Sada ochranných prostriedkov</t>
  </si>
  <si>
    <t xml:space="preserve">Sada spotrebného materiálu </t>
  </si>
  <si>
    <t>sada</t>
  </si>
  <si>
    <t>Univerzálny programovateľný automat</t>
  </si>
  <si>
    <t>Slúži na zostavovanie fyzikálnych úloh  z oblasti statiky, mechaniky. Možnosť ovládania z PC, mobilu, gestami, hlasom, prípadne pomocou mozgových impulzov. Možnosť manuálneho programovania. Programovanie pomocou ovládania rukou. 13 rozširujúcich portov, vizuálne programovacie rozhranie. Obsahuje minimálne 5 modulov na písanie, laserové vypaľovanie, prisatie, uchopenie, 3D tlač. Vizuálne programovanie v slovenskom jazyku. Manuál a videomanuál v slovenskom jazyku.</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</si>
  <si>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</si>
  <si>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</si>
  <si>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pre termodynamiku má obahovať minimálne 1 ks propan-butanového plynového horáku s ventilovou náhradnou náplňou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</si>
  <si>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</si>
  <si>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</si>
  <si>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Sada obsahujúca min. 17 ks komponentov využiteľných s interfejsom na zber dát. Sada má obsahovať minimálne 7 ks silomerov, materiál plast, kovová pružina, 1x balenie 4 ks kovových valcov pre pokusy s hustotou, materiál min. Al/Fe/Cu/Pb,1x balenie 6 ks rôznych materiálov na určenie hustoty vážením, materiál min. Al/Cu/Fe/Pb/Zn/drevo</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</si>
  <si>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</si>
  <si>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s elektronickým prepínaním lúčov, 3 ks samostatných čiarových laserov s možnosťou vzájomného prepojenia DC prepojovacími káblami, 5 lúčový zdroj aj samostatné čiarové lasery , k zdroju a k laserom je potrebné predložiť vyhlásenie o zhode a protokol s reálne nameranými hodnotami výkonu jednotlivých lúčov ,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</si>
  <si>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</si>
  <si>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</si>
  <si>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alebo ručné.   ostatné vybavenie: elektrický vír, menšia konduktorová guľa na stojane, elektrické pierka, 2 vodiče, ochranné okuliare.</t>
  </si>
  <si>
    <t xml:space="preserve">Prístroj na pokusy v elektrostatike na indikáciu napätí. Prístroj má byť umiestnený v kovovej skrinke so zemniacou zdierkou, obojstranne zakrytý sklom, má mať priehľadnú orientačnú stupnicu. príslušenstvom k prístroju má byť byť ebonitová tyč.  </t>
  </si>
  <si>
    <t>Sada ochranných prostriedkov pre prácu vo fyzikálnej učebni. Sada má min. obsahovať: 1 ks ochranných okuliarov, 1ks ochranný štít , 1ks pracovný plášť biely s dlhým rukávom, 1 ks ochranných rukavíc vhodných do chemického prostredia.</t>
  </si>
  <si>
    <t xml:space="preserve"> 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</si>
  <si>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Sada min. dvoch žiackych termodynamických súprav využiteľná s interfejsom pre senzory má byť dodaná v stabilnom plastovom boxe. Každá sada má obsahovať minimálne 22 komponentov ako napr.: 2 ks liehové teplomery s  delením  a 1 ks teplomer bez stupnice, bimetalový pás , rozptylovú mriežku s keramickým stredom , súčasťou súpravy má byť statív s podstavou, tyč . So súpravou má byť možné vykonať experimenty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</si>
  <si>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s teplotnou odolnosťou a chemickou odolnosťou minimálne pre materiály PS. Sada pre skupinu max. 4 žiakov.</t>
  </si>
  <si>
    <t>Skupinová sada pre termodynamiku má obahovať minimálne 2 ks propan-butanových plynových horákov s ventilovou náhradnou náplňou  propan-butánovej zmesi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</si>
  <si>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</si>
  <si>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</si>
  <si>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komponenty využiteľných s Interfejsom na zber dát má obsahovať minimálne 14 ks silomerov minimálne z rozsahu, materiál plast, kovová pružina, 2x balenie 4 ks kovových valcov pre pokusy s hustotou, materiál min. Al/Fe/Cu/Pb, 2x balenie vzoriek 6 ks rôznych materiálov na určenie hustoty vážením, materiál min. Al/Cu/Fe/Pb/Zn/drevo. Sada pre skupinu max. 4 žiakov.</t>
  </si>
  <si>
    <t>Min. špecifikácia - školská edukačná súprava pre pokusy vo vákuu. Súprava má obsahovať min. 10 častí, vrátane ručnej vývevy a má byť dodaná v prenosnom obale.  Sada pre skupinu max. 4 žiakov.</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</si>
  <si>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úloh v slovenskom jazyku, a 1 ks zdroj 3 paralelných lúčov  s elektronickým prepínaním predvolených lúčových pozícií, 3 lúčový zdroj, 1 ks napájací zdroj, 1x zdroj bieleho svetla integrovaný do zdroja paralelných lúčov, umožňujúci demonštrovať rozklad svetla po prechode hranolom. Sada pre skupinu max. 4 žiakov.</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</si>
  <si>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</si>
  <si>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 xml:space="preserve">Žiacka sada využiteľná s interfejsom pre senzory má obsahovať minimálne 4 súpravy,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</si>
  <si>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plynule nastaviteľný s nastaviteľným obmedzením prúdu , AC striedavý zdroj diskrétny výstupný prúd 3A,  DC jednosmerný zdroj pevný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</si>
  <si>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Sada ochranných prostriedkov pre skupinu max. 4 žiakov pre prácu vo fyzikálnej učebni. Sada má min. obsahovať: 4 ks ochranných okuliarov, 4 ks ochranný štít , 4ks pracovný plášť biely s dlhým rukávom, 4ks ochranný pracovný rukavíc vhodných do chemického prostredia. Sada pre skupinu max. 4 žiakov.</t>
  </si>
  <si>
    <t>Skupina</t>
  </si>
  <si>
    <t>Jednotková cena bez DPH</t>
  </si>
  <si>
    <t>Cena celkom bez DPH</t>
  </si>
  <si>
    <t>Spolu bez DPH</t>
  </si>
  <si>
    <t>Spolu s DPH</t>
  </si>
  <si>
    <t>Požadované parametre</t>
  </si>
  <si>
    <t>Merací panel pre učiteľa komaptibilný so sadou senzorov pre fyziku - učiteľ. Merací panel obsahuje 3 ks základných senzorov (senzor teploty, senzor osvetlenia, senzor napätia), 4ks spojovacích káblov pre senzory a má zabudovaný mikrofón. Súčasťou meracieho panelu pre učiteľa je spektrálna sonda-optické vlákno a vybavenie na online skúmanie a zaznamenávanie spektrálnych charakteristík viditeľnej časti spektra zdrojov svetla. Merané veličiny je možné zobrazovať a spracovávať priamo v meracom paneli, na monitore počítača alebo na interaktívnej tabuli.</t>
  </si>
  <si>
    <t>Sada laboratórnych podnosov pre učiteľa - jeden podnos v rozmere 400x300x40 mm a druhý podnos s rozmerom 250x250x40 mm, s teplotnou odolnosťou do 50°C a chemickou odolnosťou pre materiály PS.</t>
  </si>
  <si>
    <t>Sada kladiek, ktoré sú využiteľné s interfejsom pre senzory obsahuje: 7 kovových kladiek s rôznymi priemermi, oceľové tyče 40cm, 25cm, 70cm, 1 ks dvojsvorka, 6 ks hák, 1 ks povraz 3 m, 1 ks pripevňovaciu skrutku, 1ks stojan s podstavcom s variabilnou možnosťou upevnenia kladiek, 1ks silomer s citlivosťou 0,2 N, sadu závaží (5g, 10g, 20g, 50g, 100g, 200g, 500g)</t>
  </si>
  <si>
    <t>Zariadenie slúži na vysvetlenie a meranie tlaku kvapalín. Balenie obsahuje senzor, s priemerom 50 mm, otočný okolo svojej osi, upevnený na rúrke, manometer v tvare U, na podstavci, s vodným stĺpcom do 200 mm a kadičku.</t>
  </si>
  <si>
    <t>Prenosný vizualizér s flexibilným ramenom s kamerou 8 MPx HD s LED osvetlením. Vizualizér je pripojiteľný k akémukoľvek zobrazovaciemu zariadeniu (napr. monitor, TV, dataprojektor) s pomocou kamery a VGA alebo HDMI káblov. Technické parametre: 8 MPx, 20X zoom (4x Optický / 5x Digitálny), Video: 30 snímkov/sek., rozlíšenie na výstupe: 1080p (HDMI), vyváženie bielej: auto/manual, manuálna korekcia jasu, zabudovaná pamäť s kapacitou 400 fotografií, doplnkové funkcie: zrkadlenie obrazu, rotácia (v 90° krokoch), rozdelenie obrazu, zmrazenie obrazu, konverzia na ČB snímku, konverzia pozitív/negatív. Výstupy 1xVGA, 1xHDMI, 2x USB port(1xhost, 1xslave), 1x konektor na pripojenie do siete LAN, napájací konektor DC 5V. Vizualizér má zabezpečenie proti krádeži a diaľkové ovládanie. Súčasťou vizualizéra je laserové ukazovadlo. Hmotnosť zariadenia je 1,3 kg.</t>
  </si>
  <si>
    <t>Spotrebný materiál pre učiteľa - učebňa fyziku: základná sada laboratórneho skla pre učebňu fyziky v zložení: Valec odmerný vysoký,B, biela grad.,100ml - 6ks, Kadička nízka s výlevkou 250ml - 6ks, Kadička vysoká s výlevkou,1000ml - 6ks, Striekačka 20 ml, jednorázová - 6ks, Skúmavka s guľ. dnom,VO,12/1,0x100mm - 6ks, Hadice PVC 25 / 31mm, bal.1m - 6ks, Zátka gumová kónická 12/8x20mm - 2ks, Hadice PVC 03 / 05mm, bal.1m - 6ks, Tlačka hadicová Mohrova - 6ks, základné chemikálie pre učebňu fyziky- 100g hliník práškový, 100g železné piliny, 500g kys. citronová, digitálna váha do 2000g, teplomer v rozsahu -20°C do +110°C, pracovná podložka na stôl veľkosť A3 - 2 ks</t>
  </si>
  <si>
    <t>Sada senzorov fyzika - žiak - sada je kompatibilná s interfejsom na zber dár. Sada obsahuje tieto senzory: 2 x sada prepojovacích káblikov, 1 ks žiacky senzor prúdu, 1 ks senzor vzdialenosti, 1 ks senzor zrýchlenia trojosový, 1 ks senzor sily, 1 ks barometrický senzor, 1 ks senzor tlaku plynu, 1 ks senzor teploty (termočlánok), 1 ks senzor magnetického poľa, 1 ks optická brána, 1 ks senzor zvuku. Sada pre skupinu 2- 4 žiakov.</t>
  </si>
  <si>
    <t>Sada kladiek, ktorá je využiteľná s interfejsom pre senzory obsahuje: 14x kovové kladky rôznych priemerov, 2x oceľové tyče 40cm, 25cm, 70cm, 2 ks dvojsvorka, 2 ks hák, 2 ks povraz 3 m, 2 ks pripevňovaciu skrutku, 2ks stojan s podstavcom s variabilnou možnosťou upevnenia kladiek, 2ks silomer s citlivosťou 0,2 N, 2x sadu závaží (5g, 10g, 20g, 50g, 100g, 200g, 500g). Sada pre skupinu 2- 4 žiakov.</t>
  </si>
  <si>
    <t>Prístroj na pokusy v elektrostatike na indikáciu napätí. Prístroj je umiestnený v kovovej skrinke so zemniacou zdierkou, obojstranne zakrytý sklom, má priehľadnú orientačnú stupnicu a rozmer skrinky je 170x50x210 mm. Príslušenstvo k prístroju: ebonitová tyč.</t>
  </si>
  <si>
    <t>Spotrebný materiál pre skupinu žiakov k učebným pomôckam pre fyziku: sklo - sada pre fyziku: Valec odmerný vysoký,B, biela grad.,100ml - 6ks, Kadička nízka s výlevkou,250ml - 6ks, Kadička vysoká s výlevkou,1000ml - 6ks, Striekačka 20 ml, jednorázová - 6ks, Skúmavka s guľ. dnom,VO,12/1,0x100mm - 6ks,Hadice PVC 25 / 31mm, bal.1m - 6ks, Zátka gumová kónická 12/8x20mm - 2ks, Hadice PVC 03 / 05mm, bal.1m - 6ks, Tlačka hadicová Mohrova - 6ks, chemikálie - sada pre fyziku: hliník práškový 100 g, železo piliny 50g, kyselina citrónová potravinárska 500 g, digitálna váha, teplomer, pracovná podložka - 2 ks. Sada pre skupinu 4 žiakov.</t>
  </si>
  <si>
    <t>Softvérové školské vzdelávacie prostredie pracujúce pod operačným systémom Windows, kompatibilné s interfejsom, integrujúce meranie hodnôt fyzikálnych veličín (min. teplota, osvetlenie, napätie) spracovanie a zobrazenie nameraných hodnôt v tabuľkách a v grafoch, modelovanie a tvorbu interaktívnych animácií prepojených na reálne deje snímané senzormi. Súčasťou sú inštruktážne aktivity pre učiteľov a žiakov v zmysle ŠVP pre ročníky 6. až 9. ročníky ZŠ s inovovanou metodikou v digitálnej forme. Multilicencia softvéru v slovenskom a anglickom jazyku, platnosť multilicencie je 5 rokov.</t>
  </si>
  <si>
    <t>Didaktické vybavenie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</si>
</sst>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8"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b/>
      <sz val="10"/>
      <name val="Tahoma"/>
      <family val="2"/>
      <charset val="238"/>
    </font>
    <font>
      <b/>
      <sz val="10"/>
      <color rgb="FFFF0000"/>
      <name val="Tahoma"/>
      <family val="2"/>
      <charset val="238"/>
    </font>
    <font>
      <sz val="10"/>
      <name val="Tahoma"/>
      <family val="2"/>
      <charset val="238"/>
    </font>
    <font>
      <b/>
      <sz val="11"/>
      <color theme="1"/>
      <name val="Calibri"/>
      <family val="2"/>
      <charset val="238"/>
      <scheme val="minor"/>
    </font>
    <font>
      <sz val="10"/>
      <color theme="1"/>
      <name val="Tahoma"/>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46">
    <xf numFmtId="0" fontId="0" fillId="0" borderId="0" xfId="0"/>
    <xf numFmtId="0" fontId="0" fillId="0" borderId="0" xfId="0" applyAlignment="1" applyProtection="1">
      <alignment horizontal="center" vertical="center"/>
      <protection locked="0"/>
    </xf>
    <xf numFmtId="0" fontId="2" fillId="0" borderId="0" xfId="0" applyFont="1"/>
    <xf numFmtId="0" fontId="2"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left" vertical="center"/>
      <protection locked="0"/>
    </xf>
    <xf numFmtId="0" fontId="5" fillId="0" borderId="7" xfId="0" applyFont="1" applyFill="1" applyBorder="1" applyAlignment="1" applyProtection="1">
      <alignment horizontal="center" vertical="center" wrapText="1"/>
      <protection locked="0"/>
    </xf>
    <xf numFmtId="4" fontId="5" fillId="0" borderId="1" xfId="0" applyNumberFormat="1" applyFont="1" applyBorder="1" applyAlignment="1" applyProtection="1">
      <alignment horizontal="center" vertical="center" wrapText="1"/>
      <protection locked="0"/>
    </xf>
    <xf numFmtId="4" fontId="5" fillId="5"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center" vertical="center" wrapText="1"/>
      <protection locked="0"/>
    </xf>
    <xf numFmtId="4" fontId="5" fillId="0" borderId="5" xfId="0"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5" borderId="5" xfId="0" applyNumberFormat="1" applyFont="1" applyFill="1" applyBorder="1" applyAlignment="1" applyProtection="1">
      <alignment horizontal="center" vertical="center" wrapText="1"/>
      <protection locked="0"/>
    </xf>
    <xf numFmtId="4" fontId="3" fillId="4" borderId="5" xfId="0" applyNumberFormat="1"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protection locked="0"/>
    </xf>
    <xf numFmtId="164" fontId="5" fillId="2" borderId="1" xfId="0" applyNumberFormat="1" applyFont="1" applyFill="1" applyBorder="1" applyAlignment="1" applyProtection="1">
      <alignment horizontal="center" vertical="center" wrapText="1"/>
      <protection locked="0"/>
    </xf>
    <xf numFmtId="164" fontId="5" fillId="2" borderId="5" xfId="0" applyNumberFormat="1" applyFont="1" applyFill="1" applyBorder="1" applyAlignment="1" applyProtection="1">
      <alignment horizontal="center" vertical="center" wrapText="1"/>
      <protection locked="0"/>
    </xf>
    <xf numFmtId="0" fontId="6" fillId="6" borderId="2"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164" fontId="6" fillId="6" borderId="3" xfId="0" applyNumberFormat="1" applyFont="1" applyFill="1" applyBorder="1" applyAlignment="1" applyProtection="1">
      <alignment horizontal="center" vertical="center"/>
      <protection locked="0"/>
    </xf>
    <xf numFmtId="164" fontId="6" fillId="6" borderId="6"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wrapText="1"/>
      <protection locked="0"/>
    </xf>
    <xf numFmtId="3" fontId="5" fillId="2" borderId="5"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3" fontId="5" fillId="2" borderId="11" xfId="0" applyNumberFormat="1" applyFont="1" applyFill="1" applyBorder="1" applyAlignment="1" applyProtection="1">
      <alignment horizontal="center" vertical="center" wrapText="1"/>
      <protection locked="0"/>
    </xf>
    <xf numFmtId="4" fontId="5" fillId="0" borderId="11" xfId="0" applyNumberFormat="1" applyFont="1" applyBorder="1" applyAlignment="1" applyProtection="1">
      <alignment horizontal="center" vertical="center" wrapText="1"/>
      <protection locked="0"/>
    </xf>
    <xf numFmtId="4" fontId="5" fillId="0" borderId="11" xfId="0" applyNumberFormat="1" applyFont="1" applyFill="1" applyBorder="1" applyAlignment="1" applyProtection="1">
      <alignment horizontal="center" vertical="center" wrapText="1"/>
      <protection locked="0"/>
    </xf>
    <xf numFmtId="4" fontId="5" fillId="5" borderId="11" xfId="0" applyNumberFormat="1" applyFont="1" applyFill="1" applyBorder="1" applyAlignment="1" applyProtection="1">
      <alignment horizontal="center" vertical="center" wrapText="1"/>
      <protection locked="0"/>
    </xf>
    <xf numFmtId="4" fontId="3" fillId="4" borderId="11" xfId="0" applyNumberFormat="1" applyFont="1" applyFill="1" applyBorder="1" applyAlignment="1" applyProtection="1">
      <alignment horizontal="center" vertical="center" wrapText="1"/>
      <protection locked="0"/>
    </xf>
    <xf numFmtId="0" fontId="5" fillId="0" borderId="11" xfId="0" applyFont="1" applyFill="1" applyBorder="1" applyAlignment="1" applyProtection="1">
      <alignment horizontal="left" vertical="center" wrapText="1"/>
      <protection locked="0"/>
    </xf>
    <xf numFmtId="164" fontId="5" fillId="2" borderId="11" xfId="0" applyNumberFormat="1" applyFont="1" applyFill="1" applyBorder="1" applyAlignment="1" applyProtection="1">
      <alignment horizontal="center" vertical="center" wrapText="1"/>
      <protection locked="0"/>
    </xf>
    <xf numFmtId="164" fontId="5" fillId="0" borderId="3" xfId="0" applyNumberFormat="1" applyFont="1" applyBorder="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164" fontId="5" fillId="0" borderId="13" xfId="0" applyNumberFormat="1" applyFont="1" applyBorder="1" applyAlignment="1" applyProtection="1">
      <alignment horizontal="center" vertical="center" wrapText="1"/>
      <protection locked="0"/>
    </xf>
  </cellXfs>
  <cellStyles count="2">
    <cellStyle name="Normal" xfId="0" builtinId="0"/>
    <cellStyle name="Normálna 2" xfId="1" xr:uid="{00000000-0005-0000-0000-000000000000}"/>
  </cellStyles>
  <dxfs count="1">
    <dxf>
      <font>
        <color rgb="FFFF0000"/>
      </font>
    </dxf>
  </dxfs>
  <tableStyles count="0" defaultTableStyle="TableStyleMedium2" defaultPivotStyle="PivotStyleLight16"/>
  <colors>
    <mruColors>
      <color rgb="FFFEF0FE"/>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51"/>
  <sheetViews>
    <sheetView tabSelected="1" zoomScale="55" zoomScaleNormal="55" zoomScalePageLayoutView="80" workbookViewId="0">
      <pane ySplit="1" topLeftCell="A29" activePane="bottomLeft" state="frozen"/>
      <selection pane="bottomLeft" activeCell="R39" sqref="R39"/>
    </sheetView>
  </sheetViews>
  <sheetFormatPr defaultColWidth="9.1796875" defaultRowHeight="14.5" x14ac:dyDescent="0.35"/>
  <cols>
    <col min="1" max="1" width="23.1796875" style="1" customWidth="1"/>
    <col min="2" max="2" width="13.1796875" style="1" customWidth="1"/>
    <col min="3" max="3" width="13.7265625" style="1" customWidth="1"/>
    <col min="4" max="4" width="9" style="1" customWidth="1"/>
    <col min="5" max="13" width="20.7265625" style="1" hidden="1" customWidth="1"/>
    <col min="14" max="14" width="94.54296875" style="4" customWidth="1"/>
    <col min="15" max="16" width="17.54296875" style="1" customWidth="1"/>
    <col min="17" max="32" width="9.1796875" style="1" customWidth="1"/>
    <col min="33" max="16384" width="9.1796875" style="1"/>
  </cols>
  <sheetData>
    <row r="1" spans="1:18" ht="45.65" customHeight="1" thickBot="1" x14ac:dyDescent="0.4">
      <c r="A1" s="17" t="s">
        <v>0</v>
      </c>
      <c r="B1" s="18" t="s">
        <v>74</v>
      </c>
      <c r="C1" s="18" t="s">
        <v>1</v>
      </c>
      <c r="D1" s="18" t="s">
        <v>8</v>
      </c>
      <c r="E1" s="18" t="s">
        <v>4</v>
      </c>
      <c r="F1" s="18" t="s">
        <v>3</v>
      </c>
      <c r="G1" s="18" t="s">
        <v>2</v>
      </c>
      <c r="H1" s="18" t="s">
        <v>10</v>
      </c>
      <c r="I1" s="18" t="s">
        <v>13</v>
      </c>
      <c r="J1" s="19" t="s">
        <v>5</v>
      </c>
      <c r="K1" s="19" t="s">
        <v>6</v>
      </c>
      <c r="L1" s="19" t="s">
        <v>7</v>
      </c>
      <c r="M1" s="18" t="s">
        <v>9</v>
      </c>
      <c r="N1" s="18" t="s">
        <v>79</v>
      </c>
      <c r="O1" s="18" t="s">
        <v>75</v>
      </c>
      <c r="P1" s="20" t="s">
        <v>76</v>
      </c>
      <c r="Q1" s="3"/>
      <c r="R1" s="3"/>
    </row>
    <row r="2" spans="1:18" ht="62.5" x14ac:dyDescent="0.35">
      <c r="A2" s="34" t="s">
        <v>46</v>
      </c>
      <c r="B2" s="35" t="s">
        <v>91</v>
      </c>
      <c r="C2" s="35" t="s">
        <v>45</v>
      </c>
      <c r="D2" s="36">
        <v>1</v>
      </c>
      <c r="E2" s="37">
        <v>2015</v>
      </c>
      <c r="F2" s="38">
        <v>2015</v>
      </c>
      <c r="G2" s="38">
        <v>2418</v>
      </c>
      <c r="H2" s="39">
        <f t="shared" ref="H2:H40" si="0">G2</f>
        <v>2418</v>
      </c>
      <c r="I2" s="40">
        <f t="shared" ref="I2:I40" si="1">(H2/100)*95</f>
        <v>2297.1</v>
      </c>
      <c r="J2" s="39"/>
      <c r="K2" s="39"/>
      <c r="L2" s="39"/>
      <c r="M2" s="39">
        <v>0</v>
      </c>
      <c r="N2" s="41" t="s">
        <v>47</v>
      </c>
      <c r="O2" s="42"/>
      <c r="P2" s="43">
        <f>D2*O2</f>
        <v>0</v>
      </c>
      <c r="Q2" s="3"/>
      <c r="R2" s="3"/>
    </row>
    <row r="3" spans="1:18" ht="75" x14ac:dyDescent="0.35">
      <c r="A3" s="6" t="s">
        <v>14</v>
      </c>
      <c r="B3" s="9" t="s">
        <v>91</v>
      </c>
      <c r="C3" s="9" t="s">
        <v>12</v>
      </c>
      <c r="D3" s="28">
        <v>1</v>
      </c>
      <c r="E3" s="7">
        <v>1115</v>
      </c>
      <c r="F3" s="10">
        <v>1115</v>
      </c>
      <c r="G3" s="10">
        <v>1338</v>
      </c>
      <c r="H3" s="8">
        <f t="shared" si="0"/>
        <v>1338</v>
      </c>
      <c r="I3" s="12">
        <f t="shared" si="1"/>
        <v>1271.1000000000001</v>
      </c>
      <c r="J3" s="8"/>
      <c r="K3" s="8"/>
      <c r="L3" s="8"/>
      <c r="M3" s="8">
        <v>0</v>
      </c>
      <c r="N3" s="30" t="s">
        <v>80</v>
      </c>
      <c r="O3" s="22"/>
      <c r="P3" s="44">
        <f>D3*O3</f>
        <v>0</v>
      </c>
      <c r="Q3" s="3"/>
      <c r="R3" s="3"/>
    </row>
    <row r="4" spans="1:18" ht="75" x14ac:dyDescent="0.35">
      <c r="A4" s="6" t="s">
        <v>15</v>
      </c>
      <c r="B4" s="9" t="s">
        <v>91</v>
      </c>
      <c r="C4" s="9" t="s">
        <v>12</v>
      </c>
      <c r="D4" s="28">
        <v>1</v>
      </c>
      <c r="E4" s="7">
        <v>715</v>
      </c>
      <c r="F4" s="10">
        <v>715</v>
      </c>
      <c r="G4" s="10">
        <v>858</v>
      </c>
      <c r="H4" s="8">
        <f t="shared" si="0"/>
        <v>858</v>
      </c>
      <c r="I4" s="12">
        <f t="shared" si="1"/>
        <v>815.1</v>
      </c>
      <c r="J4" s="8"/>
      <c r="K4" s="8"/>
      <c r="L4" s="8"/>
      <c r="M4" s="8">
        <v>0</v>
      </c>
      <c r="N4" s="30" t="s">
        <v>90</v>
      </c>
      <c r="O4" s="22"/>
      <c r="P4" s="44">
        <f>D4*O4</f>
        <v>0</v>
      </c>
      <c r="Q4" s="3"/>
      <c r="R4" s="3"/>
    </row>
    <row r="5" spans="1:18" ht="62.5" x14ac:dyDescent="0.35">
      <c r="A5" s="6" t="s">
        <v>16</v>
      </c>
      <c r="B5" s="9" t="s">
        <v>91</v>
      </c>
      <c r="C5" s="9" t="s">
        <v>45</v>
      </c>
      <c r="D5" s="28">
        <v>1</v>
      </c>
      <c r="E5" s="7">
        <v>1199.1666666666667</v>
      </c>
      <c r="F5" s="10">
        <v>1199.1666666666667</v>
      </c>
      <c r="G5" s="10">
        <v>1439</v>
      </c>
      <c r="H5" s="8">
        <f t="shared" si="0"/>
        <v>1439</v>
      </c>
      <c r="I5" s="12">
        <f t="shared" si="1"/>
        <v>1367.05</v>
      </c>
      <c r="J5" s="8"/>
      <c r="K5" s="8"/>
      <c r="L5" s="8"/>
      <c r="M5" s="8">
        <v>0</v>
      </c>
      <c r="N5" s="30" t="s">
        <v>48</v>
      </c>
      <c r="O5" s="22"/>
      <c r="P5" s="44">
        <f>D5*O5</f>
        <v>0</v>
      </c>
      <c r="Q5" s="3"/>
      <c r="R5" s="3"/>
    </row>
    <row r="6" spans="1:18" ht="87.5" x14ac:dyDescent="0.35">
      <c r="A6" s="6" t="s">
        <v>17</v>
      </c>
      <c r="B6" s="9" t="s">
        <v>91</v>
      </c>
      <c r="C6" s="9" t="s">
        <v>45</v>
      </c>
      <c r="D6" s="28">
        <v>1</v>
      </c>
      <c r="E6" s="7">
        <v>469.16666666666669</v>
      </c>
      <c r="F6" s="10">
        <v>469.16666666666669</v>
      </c>
      <c r="G6" s="10">
        <v>562.99999999999989</v>
      </c>
      <c r="H6" s="8">
        <f t="shared" si="0"/>
        <v>562.99999999999989</v>
      </c>
      <c r="I6" s="12">
        <f t="shared" si="1"/>
        <v>534.84999999999991</v>
      </c>
      <c r="J6" s="8"/>
      <c r="K6" s="8"/>
      <c r="L6" s="8"/>
      <c r="M6" s="8">
        <v>0</v>
      </c>
      <c r="N6" s="30" t="s">
        <v>49</v>
      </c>
      <c r="O6" s="22"/>
      <c r="P6" s="44">
        <f>D6*O6</f>
        <v>0</v>
      </c>
      <c r="Q6" s="3"/>
      <c r="R6" s="3"/>
    </row>
    <row r="7" spans="1:18" ht="25" x14ac:dyDescent="0.35">
      <c r="A7" s="6" t="s">
        <v>18</v>
      </c>
      <c r="B7" s="9" t="s">
        <v>91</v>
      </c>
      <c r="C7" s="9" t="s">
        <v>45</v>
      </c>
      <c r="D7" s="28">
        <v>1</v>
      </c>
      <c r="E7" s="7">
        <v>22.166666666666668</v>
      </c>
      <c r="F7" s="10">
        <v>22.166666666666668</v>
      </c>
      <c r="G7" s="10">
        <v>26.599999999999998</v>
      </c>
      <c r="H7" s="8">
        <f t="shared" si="0"/>
        <v>26.599999999999998</v>
      </c>
      <c r="I7" s="12">
        <f t="shared" si="1"/>
        <v>25.269999999999996</v>
      </c>
      <c r="J7" s="8"/>
      <c r="K7" s="8"/>
      <c r="L7" s="8"/>
      <c r="M7" s="8">
        <v>0</v>
      </c>
      <c r="N7" s="31" t="s">
        <v>81</v>
      </c>
      <c r="O7" s="22"/>
      <c r="P7" s="44">
        <f>D7*O7</f>
        <v>0</v>
      </c>
      <c r="Q7" s="3"/>
      <c r="R7" s="3"/>
    </row>
    <row r="8" spans="1:18" ht="25" x14ac:dyDescent="0.35">
      <c r="A8" s="6" t="s">
        <v>19</v>
      </c>
      <c r="B8" s="9" t="s">
        <v>91</v>
      </c>
      <c r="C8" s="9" t="s">
        <v>45</v>
      </c>
      <c r="D8" s="28">
        <v>1</v>
      </c>
      <c r="E8" s="7">
        <v>78.833333333333329</v>
      </c>
      <c r="F8" s="10">
        <v>78.833333333333329</v>
      </c>
      <c r="G8" s="10">
        <v>94.600000000000009</v>
      </c>
      <c r="H8" s="8">
        <f t="shared" si="0"/>
        <v>94.600000000000009</v>
      </c>
      <c r="I8" s="12">
        <f t="shared" si="1"/>
        <v>89.87</v>
      </c>
      <c r="J8" s="8"/>
      <c r="K8" s="8"/>
      <c r="L8" s="8"/>
      <c r="M8" s="8">
        <v>0</v>
      </c>
      <c r="N8" s="30" t="s">
        <v>50</v>
      </c>
      <c r="O8" s="22"/>
      <c r="P8" s="44">
        <f>D8*O8</f>
        <v>0</v>
      </c>
      <c r="Q8" s="3"/>
      <c r="R8" s="3"/>
    </row>
    <row r="9" spans="1:18" ht="87.5" x14ac:dyDescent="0.35">
      <c r="A9" s="6" t="s">
        <v>20</v>
      </c>
      <c r="B9" s="9" t="s">
        <v>91</v>
      </c>
      <c r="C9" s="9" t="s">
        <v>45</v>
      </c>
      <c r="D9" s="28">
        <v>1</v>
      </c>
      <c r="E9" s="7">
        <v>790.5</v>
      </c>
      <c r="F9" s="10">
        <v>790.5</v>
      </c>
      <c r="G9" s="10">
        <v>948.59999999999991</v>
      </c>
      <c r="H9" s="8">
        <f t="shared" si="0"/>
        <v>948.59999999999991</v>
      </c>
      <c r="I9" s="12">
        <f t="shared" si="1"/>
        <v>901.16999999999985</v>
      </c>
      <c r="J9" s="8"/>
      <c r="K9" s="8"/>
      <c r="L9" s="8"/>
      <c r="M9" s="8">
        <v>0</v>
      </c>
      <c r="N9" s="30" t="s">
        <v>51</v>
      </c>
      <c r="O9" s="22"/>
      <c r="P9" s="44">
        <f>D9*O9</f>
        <v>0</v>
      </c>
      <c r="Q9" s="3"/>
      <c r="R9" s="3"/>
    </row>
    <row r="10" spans="1:18" ht="62.5" x14ac:dyDescent="0.35">
      <c r="A10" s="6" t="s">
        <v>21</v>
      </c>
      <c r="B10" s="9" t="s">
        <v>91</v>
      </c>
      <c r="C10" s="9" t="s">
        <v>12</v>
      </c>
      <c r="D10" s="28">
        <v>1</v>
      </c>
      <c r="E10" s="7">
        <v>493.83333333333331</v>
      </c>
      <c r="F10" s="10">
        <v>493.83333333333331</v>
      </c>
      <c r="G10" s="10">
        <v>592.6</v>
      </c>
      <c r="H10" s="8">
        <f t="shared" si="0"/>
        <v>592.6</v>
      </c>
      <c r="I10" s="12">
        <f t="shared" si="1"/>
        <v>562.97</v>
      </c>
      <c r="J10" s="8"/>
      <c r="K10" s="8"/>
      <c r="L10" s="8"/>
      <c r="M10" s="8">
        <v>0</v>
      </c>
      <c r="N10" s="30" t="s">
        <v>52</v>
      </c>
      <c r="O10" s="22"/>
      <c r="P10" s="44">
        <f>D10*O10</f>
        <v>0</v>
      </c>
      <c r="Q10" s="3"/>
      <c r="R10" s="3"/>
    </row>
    <row r="11" spans="1:18" ht="50" x14ac:dyDescent="0.35">
      <c r="A11" s="6" t="s">
        <v>22</v>
      </c>
      <c r="B11" s="9" t="s">
        <v>91</v>
      </c>
      <c r="C11" s="9" t="s">
        <v>45</v>
      </c>
      <c r="D11" s="28">
        <v>1</v>
      </c>
      <c r="E11" s="7">
        <v>107</v>
      </c>
      <c r="F11" s="10">
        <v>107</v>
      </c>
      <c r="G11" s="10">
        <v>128.39999999999998</v>
      </c>
      <c r="H11" s="8">
        <f t="shared" si="0"/>
        <v>128.39999999999998</v>
      </c>
      <c r="I11" s="12">
        <f t="shared" si="1"/>
        <v>121.97999999999998</v>
      </c>
      <c r="J11" s="8"/>
      <c r="K11" s="8"/>
      <c r="L11" s="8"/>
      <c r="M11" s="8">
        <v>0</v>
      </c>
      <c r="N11" s="30" t="s">
        <v>53</v>
      </c>
      <c r="O11" s="22"/>
      <c r="P11" s="44">
        <f>D11*O11</f>
        <v>0</v>
      </c>
      <c r="Q11" s="3"/>
      <c r="R11" s="3"/>
    </row>
    <row r="12" spans="1:18" ht="50" x14ac:dyDescent="0.35">
      <c r="A12" s="6" t="s">
        <v>23</v>
      </c>
      <c r="B12" s="9" t="s">
        <v>91</v>
      </c>
      <c r="C12" s="9" t="s">
        <v>45</v>
      </c>
      <c r="D12" s="28">
        <v>1</v>
      </c>
      <c r="E12" s="7">
        <v>153.16666666666666</v>
      </c>
      <c r="F12" s="10">
        <v>153.16666666666666</v>
      </c>
      <c r="G12" s="10">
        <v>183.79999999999998</v>
      </c>
      <c r="H12" s="8">
        <f t="shared" si="0"/>
        <v>183.79999999999998</v>
      </c>
      <c r="I12" s="12">
        <f t="shared" si="1"/>
        <v>174.60999999999999</v>
      </c>
      <c r="J12" s="8"/>
      <c r="K12" s="8"/>
      <c r="L12" s="8"/>
      <c r="M12" s="8">
        <v>0</v>
      </c>
      <c r="N12" s="31" t="s">
        <v>82</v>
      </c>
      <c r="O12" s="22"/>
      <c r="P12" s="44">
        <f>D12*O12</f>
        <v>0</v>
      </c>
      <c r="Q12" s="3"/>
      <c r="R12" s="3"/>
    </row>
    <row r="13" spans="1:18" ht="37.5" x14ac:dyDescent="0.35">
      <c r="A13" s="6" t="s">
        <v>24</v>
      </c>
      <c r="B13" s="9" t="s">
        <v>91</v>
      </c>
      <c r="C13" s="9" t="s">
        <v>12</v>
      </c>
      <c r="D13" s="28">
        <v>1</v>
      </c>
      <c r="E13" s="7">
        <v>102.16666666666667</v>
      </c>
      <c r="F13" s="10">
        <v>102.16666666666667</v>
      </c>
      <c r="G13" s="10">
        <v>122.59999999999998</v>
      </c>
      <c r="H13" s="8">
        <f t="shared" si="0"/>
        <v>122.59999999999998</v>
      </c>
      <c r="I13" s="12">
        <f t="shared" si="1"/>
        <v>116.46999999999997</v>
      </c>
      <c r="J13" s="8"/>
      <c r="K13" s="8"/>
      <c r="L13" s="8"/>
      <c r="M13" s="8">
        <v>0</v>
      </c>
      <c r="N13" s="31" t="s">
        <v>83</v>
      </c>
      <c r="O13" s="22"/>
      <c r="P13" s="44">
        <f>D13*O13</f>
        <v>0</v>
      </c>
      <c r="Q13" s="3"/>
      <c r="R13" s="3"/>
    </row>
    <row r="14" spans="1:18" ht="25" x14ac:dyDescent="0.35">
      <c r="A14" s="6" t="s">
        <v>25</v>
      </c>
      <c r="B14" s="9" t="s">
        <v>91</v>
      </c>
      <c r="C14" s="9" t="s">
        <v>12</v>
      </c>
      <c r="D14" s="28">
        <v>1</v>
      </c>
      <c r="E14" s="7">
        <v>219.16666666666666</v>
      </c>
      <c r="F14" s="10">
        <v>219.16666666666666</v>
      </c>
      <c r="G14" s="10">
        <v>263</v>
      </c>
      <c r="H14" s="8">
        <f t="shared" si="0"/>
        <v>263</v>
      </c>
      <c r="I14" s="12">
        <f t="shared" si="1"/>
        <v>249.85</v>
      </c>
      <c r="J14" s="8"/>
      <c r="K14" s="8"/>
      <c r="L14" s="8"/>
      <c r="M14" s="8">
        <v>0</v>
      </c>
      <c r="N14" s="30" t="s">
        <v>54</v>
      </c>
      <c r="O14" s="22"/>
      <c r="P14" s="44">
        <f>D14*O14</f>
        <v>0</v>
      </c>
      <c r="Q14" s="3"/>
      <c r="R14" s="3"/>
    </row>
    <row r="15" spans="1:18" ht="162.5" x14ac:dyDescent="0.35">
      <c r="A15" s="6" t="s">
        <v>26</v>
      </c>
      <c r="B15" s="9" t="s">
        <v>91</v>
      </c>
      <c r="C15" s="9" t="s">
        <v>45</v>
      </c>
      <c r="D15" s="28">
        <v>1</v>
      </c>
      <c r="E15" s="7">
        <v>888</v>
      </c>
      <c r="F15" s="10">
        <v>888</v>
      </c>
      <c r="G15" s="10">
        <v>1065.5999999999999</v>
      </c>
      <c r="H15" s="8">
        <f t="shared" si="0"/>
        <v>1065.5999999999999</v>
      </c>
      <c r="I15" s="12">
        <f t="shared" si="1"/>
        <v>1012.3199999999999</v>
      </c>
      <c r="J15" s="8"/>
      <c r="K15" s="8"/>
      <c r="L15" s="8"/>
      <c r="M15" s="8">
        <v>0</v>
      </c>
      <c r="N15" s="30" t="s">
        <v>55</v>
      </c>
      <c r="O15" s="22"/>
      <c r="P15" s="44">
        <f>D15*O15</f>
        <v>0</v>
      </c>
      <c r="Q15" s="3"/>
      <c r="R15" s="3"/>
    </row>
    <row r="16" spans="1:18" ht="100" x14ac:dyDescent="0.35">
      <c r="A16" s="6" t="s">
        <v>27</v>
      </c>
      <c r="B16" s="9" t="s">
        <v>91</v>
      </c>
      <c r="C16" s="9" t="s">
        <v>45</v>
      </c>
      <c r="D16" s="28">
        <v>1</v>
      </c>
      <c r="E16" s="7">
        <v>632</v>
      </c>
      <c r="F16" s="10">
        <v>632</v>
      </c>
      <c r="G16" s="10">
        <v>758.4</v>
      </c>
      <c r="H16" s="8">
        <f t="shared" si="0"/>
        <v>758.4</v>
      </c>
      <c r="I16" s="12">
        <f t="shared" si="1"/>
        <v>720.48</v>
      </c>
      <c r="J16" s="8"/>
      <c r="K16" s="8"/>
      <c r="L16" s="8"/>
      <c r="M16" s="8">
        <v>0</v>
      </c>
      <c r="N16" s="30" t="s">
        <v>56</v>
      </c>
      <c r="O16" s="22"/>
      <c r="P16" s="44">
        <f>D16*O16</f>
        <v>0</v>
      </c>
      <c r="Q16" s="3"/>
      <c r="R16" s="3"/>
    </row>
    <row r="17" spans="1:18" ht="100" x14ac:dyDescent="0.35">
      <c r="A17" s="6" t="s">
        <v>28</v>
      </c>
      <c r="B17" s="9" t="s">
        <v>91</v>
      </c>
      <c r="C17" s="9" t="s">
        <v>45</v>
      </c>
      <c r="D17" s="28">
        <v>1</v>
      </c>
      <c r="E17" s="7">
        <v>1123.8333333333333</v>
      </c>
      <c r="F17" s="10">
        <v>1123.8333333333333</v>
      </c>
      <c r="G17" s="10">
        <v>1348.6000000000001</v>
      </c>
      <c r="H17" s="8">
        <f t="shared" si="0"/>
        <v>1348.6000000000001</v>
      </c>
      <c r="I17" s="12">
        <f t="shared" si="1"/>
        <v>1281.17</v>
      </c>
      <c r="J17" s="8"/>
      <c r="K17" s="8"/>
      <c r="L17" s="8"/>
      <c r="M17" s="8">
        <v>0</v>
      </c>
      <c r="N17" s="30" t="s">
        <v>57</v>
      </c>
      <c r="O17" s="22"/>
      <c r="P17" s="44">
        <f>D17*O17</f>
        <v>0</v>
      </c>
      <c r="Q17" s="3"/>
      <c r="R17" s="3"/>
    </row>
    <row r="18" spans="1:18" ht="37.5" x14ac:dyDescent="0.35">
      <c r="A18" s="6" t="s">
        <v>29</v>
      </c>
      <c r="B18" s="9" t="s">
        <v>91</v>
      </c>
      <c r="C18" s="9" t="s">
        <v>12</v>
      </c>
      <c r="D18" s="28">
        <v>1</v>
      </c>
      <c r="E18" s="7">
        <v>406</v>
      </c>
      <c r="F18" s="10">
        <v>406</v>
      </c>
      <c r="G18" s="10">
        <v>487.2</v>
      </c>
      <c r="H18" s="8">
        <f t="shared" si="0"/>
        <v>487.2</v>
      </c>
      <c r="I18" s="12">
        <f t="shared" si="1"/>
        <v>462.84</v>
      </c>
      <c r="J18" s="8"/>
      <c r="K18" s="8"/>
      <c r="L18" s="8"/>
      <c r="M18" s="8">
        <v>0</v>
      </c>
      <c r="N18" s="30" t="s">
        <v>58</v>
      </c>
      <c r="O18" s="22"/>
      <c r="P18" s="44">
        <f>D18*O18</f>
        <v>0</v>
      </c>
      <c r="Q18" s="3"/>
      <c r="R18" s="3"/>
    </row>
    <row r="19" spans="1:18" ht="37.5" x14ac:dyDescent="0.35">
      <c r="A19" s="6" t="s">
        <v>30</v>
      </c>
      <c r="B19" s="9" t="s">
        <v>91</v>
      </c>
      <c r="C19" s="9" t="s">
        <v>12</v>
      </c>
      <c r="D19" s="28">
        <v>1</v>
      </c>
      <c r="E19" s="7">
        <v>104</v>
      </c>
      <c r="F19" s="10">
        <v>104</v>
      </c>
      <c r="G19" s="10">
        <v>124.8</v>
      </c>
      <c r="H19" s="8">
        <f t="shared" si="0"/>
        <v>124.8</v>
      </c>
      <c r="I19" s="12">
        <f t="shared" si="1"/>
        <v>118.56</v>
      </c>
      <c r="J19" s="8"/>
      <c r="K19" s="8"/>
      <c r="L19" s="8"/>
      <c r="M19" s="8">
        <v>0</v>
      </c>
      <c r="N19" s="30" t="s">
        <v>59</v>
      </c>
      <c r="O19" s="22"/>
      <c r="P19" s="44">
        <f>D19*O19</f>
        <v>0</v>
      </c>
      <c r="Q19" s="3"/>
      <c r="R19" s="3"/>
    </row>
    <row r="20" spans="1:18" ht="112.5" x14ac:dyDescent="0.35">
      <c r="A20" s="6" t="s">
        <v>31</v>
      </c>
      <c r="B20" s="9" t="s">
        <v>91</v>
      </c>
      <c r="C20" s="9" t="s">
        <v>12</v>
      </c>
      <c r="D20" s="28">
        <v>1</v>
      </c>
      <c r="E20" s="7">
        <v>215.16666666666666</v>
      </c>
      <c r="F20" s="10">
        <v>215.16666666666666</v>
      </c>
      <c r="G20" s="10">
        <v>258.2</v>
      </c>
      <c r="H20" s="8">
        <f t="shared" si="0"/>
        <v>258.2</v>
      </c>
      <c r="I20" s="12">
        <f t="shared" si="1"/>
        <v>245.29</v>
      </c>
      <c r="J20" s="8"/>
      <c r="K20" s="8"/>
      <c r="L20" s="8"/>
      <c r="M20" s="8">
        <v>0</v>
      </c>
      <c r="N20" s="32" t="s">
        <v>84</v>
      </c>
      <c r="O20" s="22"/>
      <c r="P20" s="44">
        <f>D20*O20</f>
        <v>0</v>
      </c>
      <c r="Q20" s="3"/>
      <c r="R20" s="3"/>
    </row>
    <row r="21" spans="1:18" ht="37.5" x14ac:dyDescent="0.35">
      <c r="A21" s="6" t="s">
        <v>32</v>
      </c>
      <c r="B21" s="9" t="s">
        <v>91</v>
      </c>
      <c r="C21" s="9" t="s">
        <v>11</v>
      </c>
      <c r="D21" s="28">
        <v>1</v>
      </c>
      <c r="E21" s="7">
        <v>32</v>
      </c>
      <c r="F21" s="10">
        <v>32</v>
      </c>
      <c r="G21" s="10">
        <v>38.4</v>
      </c>
      <c r="H21" s="8">
        <f t="shared" si="0"/>
        <v>38.4</v>
      </c>
      <c r="I21" s="12">
        <f t="shared" si="1"/>
        <v>36.480000000000004</v>
      </c>
      <c r="J21" s="8"/>
      <c r="K21" s="8"/>
      <c r="L21" s="8"/>
      <c r="M21" s="8">
        <v>0</v>
      </c>
      <c r="N21" s="30" t="s">
        <v>60</v>
      </c>
      <c r="O21" s="22"/>
      <c r="P21" s="44">
        <f>D21*O21</f>
        <v>0</v>
      </c>
      <c r="Q21" s="3"/>
      <c r="R21" s="3"/>
    </row>
    <row r="22" spans="1:18" ht="87.5" x14ac:dyDescent="0.35">
      <c r="A22" s="6" t="s">
        <v>33</v>
      </c>
      <c r="B22" s="9" t="s">
        <v>91</v>
      </c>
      <c r="C22" s="9" t="s">
        <v>11</v>
      </c>
      <c r="D22" s="28">
        <v>1</v>
      </c>
      <c r="E22" s="7">
        <v>253.16666666666666</v>
      </c>
      <c r="F22" s="10">
        <v>253.16666666666666</v>
      </c>
      <c r="G22" s="10">
        <v>303.79999999999995</v>
      </c>
      <c r="H22" s="8">
        <f t="shared" si="0"/>
        <v>303.79999999999995</v>
      </c>
      <c r="I22" s="12">
        <f t="shared" si="1"/>
        <v>288.60999999999996</v>
      </c>
      <c r="J22" s="8"/>
      <c r="K22" s="8"/>
      <c r="L22" s="8"/>
      <c r="M22" s="8">
        <v>0</v>
      </c>
      <c r="N22" s="32" t="s">
        <v>85</v>
      </c>
      <c r="O22" s="22"/>
      <c r="P22" s="44">
        <f>D22*O22</f>
        <v>0</v>
      </c>
      <c r="Q22" s="3"/>
      <c r="R22" s="3"/>
    </row>
    <row r="23" spans="1:18" ht="87.5" x14ac:dyDescent="0.35">
      <c r="A23" s="6" t="s">
        <v>14</v>
      </c>
      <c r="B23" s="9" t="s">
        <v>91</v>
      </c>
      <c r="C23" s="9" t="s">
        <v>12</v>
      </c>
      <c r="D23" s="28">
        <v>2</v>
      </c>
      <c r="E23" s="7">
        <v>1115.5</v>
      </c>
      <c r="F23" s="10">
        <v>2231</v>
      </c>
      <c r="G23" s="10">
        <v>2677.2000000000003</v>
      </c>
      <c r="H23" s="8">
        <f t="shared" si="0"/>
        <v>2677.2000000000003</v>
      </c>
      <c r="I23" s="12">
        <f t="shared" si="1"/>
        <v>2543.34</v>
      </c>
      <c r="J23" s="8"/>
      <c r="K23" s="8"/>
      <c r="L23" s="8"/>
      <c r="M23" s="8">
        <v>0</v>
      </c>
      <c r="N23" s="30" t="s">
        <v>61</v>
      </c>
      <c r="O23" s="22"/>
      <c r="P23" s="44">
        <f>D23*O23</f>
        <v>0</v>
      </c>
      <c r="Q23" s="3"/>
      <c r="R23" s="3"/>
    </row>
    <row r="24" spans="1:18" ht="62.5" x14ac:dyDescent="0.35">
      <c r="A24" s="6" t="s">
        <v>34</v>
      </c>
      <c r="B24" s="9" t="s">
        <v>91</v>
      </c>
      <c r="C24" s="9" t="s">
        <v>45</v>
      </c>
      <c r="D24" s="28">
        <v>2</v>
      </c>
      <c r="E24" s="7">
        <v>718.83333333333337</v>
      </c>
      <c r="F24" s="10">
        <v>1437.6666666666667</v>
      </c>
      <c r="G24" s="10">
        <v>1725.2</v>
      </c>
      <c r="H24" s="8">
        <f t="shared" si="0"/>
        <v>1725.2</v>
      </c>
      <c r="I24" s="12">
        <f t="shared" si="1"/>
        <v>1638.9399999999998</v>
      </c>
      <c r="J24" s="8"/>
      <c r="K24" s="8"/>
      <c r="L24" s="8"/>
      <c r="M24" s="8">
        <v>0</v>
      </c>
      <c r="N24" s="32" t="s">
        <v>86</v>
      </c>
      <c r="O24" s="22"/>
      <c r="P24" s="44">
        <f>D24*O24</f>
        <v>0</v>
      </c>
      <c r="Q24" s="3"/>
      <c r="R24" s="3"/>
    </row>
    <row r="25" spans="1:18" ht="87.5" x14ac:dyDescent="0.35">
      <c r="A25" s="6" t="s">
        <v>35</v>
      </c>
      <c r="B25" s="9" t="s">
        <v>91</v>
      </c>
      <c r="C25" s="9" t="s">
        <v>45</v>
      </c>
      <c r="D25" s="28">
        <v>2</v>
      </c>
      <c r="E25" s="7">
        <v>240.16666666666666</v>
      </c>
      <c r="F25" s="10">
        <v>480.33333333333331</v>
      </c>
      <c r="G25" s="10">
        <v>576.4</v>
      </c>
      <c r="H25" s="8">
        <f t="shared" si="0"/>
        <v>576.4</v>
      </c>
      <c r="I25" s="12">
        <f t="shared" si="1"/>
        <v>547.57999999999993</v>
      </c>
      <c r="J25" s="8"/>
      <c r="K25" s="8"/>
      <c r="L25" s="8"/>
      <c r="M25" s="8">
        <v>0</v>
      </c>
      <c r="N25" s="30" t="s">
        <v>62</v>
      </c>
      <c r="O25" s="22"/>
      <c r="P25" s="44">
        <f>D25*O25</f>
        <v>0</v>
      </c>
      <c r="Q25" s="3"/>
      <c r="R25" s="3"/>
    </row>
    <row r="26" spans="1:18" ht="25" x14ac:dyDescent="0.35">
      <c r="A26" s="6" t="s">
        <v>36</v>
      </c>
      <c r="B26" s="9" t="s">
        <v>91</v>
      </c>
      <c r="C26" s="9" t="s">
        <v>45</v>
      </c>
      <c r="D26" s="28">
        <v>2</v>
      </c>
      <c r="E26" s="7">
        <v>92</v>
      </c>
      <c r="F26" s="10">
        <v>184</v>
      </c>
      <c r="G26" s="10">
        <v>220.79999999999998</v>
      </c>
      <c r="H26" s="8">
        <f t="shared" si="0"/>
        <v>220.79999999999998</v>
      </c>
      <c r="I26" s="12">
        <f t="shared" si="1"/>
        <v>209.75999999999996</v>
      </c>
      <c r="J26" s="8"/>
      <c r="K26" s="8"/>
      <c r="L26" s="8"/>
      <c r="M26" s="8">
        <v>0</v>
      </c>
      <c r="N26" s="30" t="s">
        <v>63</v>
      </c>
      <c r="O26" s="22"/>
      <c r="P26" s="44">
        <f>D26*O26</f>
        <v>0</v>
      </c>
      <c r="Q26" s="3"/>
      <c r="R26" s="3"/>
    </row>
    <row r="27" spans="1:18" ht="37.5" x14ac:dyDescent="0.35">
      <c r="A27" s="6" t="s">
        <v>37</v>
      </c>
      <c r="B27" s="9" t="s">
        <v>91</v>
      </c>
      <c r="C27" s="9" t="s">
        <v>45</v>
      </c>
      <c r="D27" s="28">
        <v>3</v>
      </c>
      <c r="E27" s="7">
        <v>158.83333333333334</v>
      </c>
      <c r="F27" s="10">
        <v>476.5</v>
      </c>
      <c r="G27" s="10">
        <v>571.80000000000007</v>
      </c>
      <c r="H27" s="8">
        <f t="shared" si="0"/>
        <v>571.80000000000007</v>
      </c>
      <c r="I27" s="12">
        <f t="shared" si="1"/>
        <v>543.21</v>
      </c>
      <c r="J27" s="8"/>
      <c r="K27" s="8"/>
      <c r="L27" s="8"/>
      <c r="M27" s="8">
        <v>0</v>
      </c>
      <c r="N27" s="30" t="s">
        <v>64</v>
      </c>
      <c r="O27" s="22"/>
      <c r="P27" s="44">
        <f>D27*O27</f>
        <v>0</v>
      </c>
      <c r="Q27" s="3"/>
      <c r="R27" s="3"/>
    </row>
    <row r="28" spans="1:18" ht="62.5" x14ac:dyDescent="0.35">
      <c r="A28" s="6" t="s">
        <v>38</v>
      </c>
      <c r="B28" s="9" t="s">
        <v>91</v>
      </c>
      <c r="C28" s="9" t="s">
        <v>45</v>
      </c>
      <c r="D28" s="28">
        <v>3</v>
      </c>
      <c r="E28" s="7">
        <v>246</v>
      </c>
      <c r="F28" s="10">
        <v>738</v>
      </c>
      <c r="G28" s="10">
        <v>885.59999999999991</v>
      </c>
      <c r="H28" s="8">
        <f t="shared" si="0"/>
        <v>885.59999999999991</v>
      </c>
      <c r="I28" s="12">
        <f t="shared" si="1"/>
        <v>841.31999999999994</v>
      </c>
      <c r="J28" s="8"/>
      <c r="K28" s="8"/>
      <c r="L28" s="8"/>
      <c r="M28" s="8">
        <v>0</v>
      </c>
      <c r="N28" s="30" t="s">
        <v>65</v>
      </c>
      <c r="O28" s="22"/>
      <c r="P28" s="44">
        <f>D28*O28</f>
        <v>0</v>
      </c>
      <c r="Q28" s="3"/>
      <c r="R28" s="3"/>
    </row>
    <row r="29" spans="1:18" ht="62.5" x14ac:dyDescent="0.35">
      <c r="A29" s="6" t="s">
        <v>21</v>
      </c>
      <c r="B29" s="9" t="s">
        <v>91</v>
      </c>
      <c r="C29" s="9" t="s">
        <v>12</v>
      </c>
      <c r="D29" s="28">
        <v>3</v>
      </c>
      <c r="E29" s="7">
        <v>494</v>
      </c>
      <c r="F29" s="10">
        <v>1482</v>
      </c>
      <c r="G29" s="10">
        <v>1778.3999999999999</v>
      </c>
      <c r="H29" s="8">
        <f t="shared" si="0"/>
        <v>1778.3999999999999</v>
      </c>
      <c r="I29" s="12">
        <f t="shared" si="1"/>
        <v>1689.4799999999998</v>
      </c>
      <c r="J29" s="8"/>
      <c r="K29" s="8"/>
      <c r="L29" s="8"/>
      <c r="M29" s="8">
        <v>0</v>
      </c>
      <c r="N29" s="30" t="s">
        <v>66</v>
      </c>
      <c r="O29" s="22"/>
      <c r="P29" s="44">
        <f>D29*O29</f>
        <v>0</v>
      </c>
      <c r="Q29" s="3"/>
      <c r="R29" s="3"/>
    </row>
    <row r="30" spans="1:18" ht="50" x14ac:dyDescent="0.35">
      <c r="A30" s="6" t="s">
        <v>22</v>
      </c>
      <c r="B30" s="9" t="s">
        <v>91</v>
      </c>
      <c r="C30" s="9" t="s">
        <v>45</v>
      </c>
      <c r="D30" s="28">
        <v>3</v>
      </c>
      <c r="E30" s="7">
        <v>215</v>
      </c>
      <c r="F30" s="10">
        <v>645</v>
      </c>
      <c r="G30" s="10">
        <v>774</v>
      </c>
      <c r="H30" s="8">
        <f t="shared" si="0"/>
        <v>774</v>
      </c>
      <c r="I30" s="12">
        <f t="shared" si="1"/>
        <v>735.30000000000007</v>
      </c>
      <c r="J30" s="8"/>
      <c r="K30" s="8"/>
      <c r="L30" s="8"/>
      <c r="M30" s="8">
        <v>0</v>
      </c>
      <c r="N30" s="30" t="s">
        <v>67</v>
      </c>
      <c r="O30" s="22"/>
      <c r="P30" s="44">
        <f>D30*O30</f>
        <v>0</v>
      </c>
      <c r="Q30" s="3"/>
      <c r="R30" s="3"/>
    </row>
    <row r="31" spans="1:18" ht="50" x14ac:dyDescent="0.35">
      <c r="A31" s="6" t="s">
        <v>23</v>
      </c>
      <c r="B31" s="9" t="s">
        <v>91</v>
      </c>
      <c r="C31" s="9" t="s">
        <v>45</v>
      </c>
      <c r="D31" s="28">
        <v>3</v>
      </c>
      <c r="E31" s="7">
        <v>307</v>
      </c>
      <c r="F31" s="10">
        <v>921</v>
      </c>
      <c r="G31" s="10">
        <v>1105.1999999999998</v>
      </c>
      <c r="H31" s="8">
        <f t="shared" si="0"/>
        <v>1105.1999999999998</v>
      </c>
      <c r="I31" s="12">
        <f t="shared" si="1"/>
        <v>1049.9399999999998</v>
      </c>
      <c r="J31" s="8"/>
      <c r="K31" s="8"/>
      <c r="L31" s="8"/>
      <c r="M31" s="8">
        <v>0</v>
      </c>
      <c r="N31" s="32" t="s">
        <v>87</v>
      </c>
      <c r="O31" s="22"/>
      <c r="P31" s="44">
        <f>D31*O31</f>
        <v>0</v>
      </c>
      <c r="Q31" s="3"/>
      <c r="R31" s="3"/>
    </row>
    <row r="32" spans="1:18" ht="37.5" x14ac:dyDescent="0.35">
      <c r="A32" s="6" t="s">
        <v>24</v>
      </c>
      <c r="B32" s="9" t="s">
        <v>91</v>
      </c>
      <c r="C32" s="9" t="s">
        <v>45</v>
      </c>
      <c r="D32" s="28">
        <v>3</v>
      </c>
      <c r="E32" s="7">
        <v>102.5</v>
      </c>
      <c r="F32" s="10">
        <v>307.5</v>
      </c>
      <c r="G32" s="10">
        <v>369</v>
      </c>
      <c r="H32" s="8">
        <f t="shared" si="0"/>
        <v>369</v>
      </c>
      <c r="I32" s="12">
        <f t="shared" si="1"/>
        <v>350.55</v>
      </c>
      <c r="J32" s="8"/>
      <c r="K32" s="8"/>
      <c r="L32" s="8"/>
      <c r="M32" s="8">
        <v>0</v>
      </c>
      <c r="N32" s="32" t="s">
        <v>83</v>
      </c>
      <c r="O32" s="22"/>
      <c r="P32" s="44">
        <f>D32*O32</f>
        <v>0</v>
      </c>
      <c r="Q32" s="3"/>
      <c r="R32" s="3"/>
    </row>
    <row r="33" spans="1:18" ht="25" x14ac:dyDescent="0.35">
      <c r="A33" s="6" t="s">
        <v>25</v>
      </c>
      <c r="B33" s="9" t="s">
        <v>91</v>
      </c>
      <c r="C33" s="9" t="s">
        <v>45</v>
      </c>
      <c r="D33" s="28">
        <v>4</v>
      </c>
      <c r="E33" s="7">
        <v>219</v>
      </c>
      <c r="F33" s="10">
        <v>876</v>
      </c>
      <c r="G33" s="10">
        <v>1051.1999999999998</v>
      </c>
      <c r="H33" s="8">
        <f t="shared" si="0"/>
        <v>1051.1999999999998</v>
      </c>
      <c r="I33" s="12">
        <f t="shared" si="1"/>
        <v>998.63999999999987</v>
      </c>
      <c r="J33" s="8"/>
      <c r="K33" s="8"/>
      <c r="L33" s="8"/>
      <c r="M33" s="8">
        <v>0</v>
      </c>
      <c r="N33" s="30" t="s">
        <v>68</v>
      </c>
      <c r="O33" s="22"/>
      <c r="P33" s="44">
        <f>D33*O33</f>
        <v>0</v>
      </c>
      <c r="Q33" s="3"/>
      <c r="R33" s="3"/>
    </row>
    <row r="34" spans="1:18" ht="125" x14ac:dyDescent="0.35">
      <c r="A34" s="6" t="s">
        <v>39</v>
      </c>
      <c r="B34" s="9" t="s">
        <v>91</v>
      </c>
      <c r="C34" s="9" t="s">
        <v>45</v>
      </c>
      <c r="D34" s="28">
        <v>3</v>
      </c>
      <c r="E34" s="7">
        <v>778.83333333333337</v>
      </c>
      <c r="F34" s="10">
        <v>2336.5</v>
      </c>
      <c r="G34" s="10">
        <v>2803.7999999999997</v>
      </c>
      <c r="H34" s="8">
        <f t="shared" si="0"/>
        <v>2803.7999999999997</v>
      </c>
      <c r="I34" s="12">
        <f t="shared" si="1"/>
        <v>2663.6099999999997</v>
      </c>
      <c r="J34" s="8"/>
      <c r="K34" s="8"/>
      <c r="L34" s="8"/>
      <c r="M34" s="8">
        <v>0</v>
      </c>
      <c r="N34" s="30" t="s">
        <v>69</v>
      </c>
      <c r="O34" s="22"/>
      <c r="P34" s="44">
        <f>D34*O34</f>
        <v>0</v>
      </c>
      <c r="Q34" s="3"/>
      <c r="R34" s="3"/>
    </row>
    <row r="35" spans="1:18" ht="62.5" x14ac:dyDescent="0.35">
      <c r="A35" s="6" t="s">
        <v>40</v>
      </c>
      <c r="B35" s="9" t="s">
        <v>91</v>
      </c>
      <c r="C35" s="9" t="s">
        <v>45</v>
      </c>
      <c r="D35" s="28">
        <v>4</v>
      </c>
      <c r="E35" s="7">
        <v>324</v>
      </c>
      <c r="F35" s="10">
        <v>1296</v>
      </c>
      <c r="G35" s="10">
        <v>1555.1999999999998</v>
      </c>
      <c r="H35" s="8">
        <f t="shared" si="0"/>
        <v>1555.1999999999998</v>
      </c>
      <c r="I35" s="12">
        <f t="shared" si="1"/>
        <v>1477.4399999999998</v>
      </c>
      <c r="J35" s="8"/>
      <c r="K35" s="8"/>
      <c r="L35" s="8"/>
      <c r="M35" s="8">
        <v>0</v>
      </c>
      <c r="N35" s="30" t="s">
        <v>70</v>
      </c>
      <c r="O35" s="22"/>
      <c r="P35" s="44">
        <f>D35*O35</f>
        <v>0</v>
      </c>
      <c r="Q35" s="3"/>
      <c r="R35" s="3"/>
    </row>
    <row r="36" spans="1:18" ht="62.5" x14ac:dyDescent="0.35">
      <c r="A36" s="6" t="s">
        <v>41</v>
      </c>
      <c r="B36" s="9" t="s">
        <v>91</v>
      </c>
      <c r="C36" s="9" t="s">
        <v>45</v>
      </c>
      <c r="D36" s="28">
        <v>4</v>
      </c>
      <c r="E36" s="7">
        <v>330</v>
      </c>
      <c r="F36" s="10">
        <v>1320</v>
      </c>
      <c r="G36" s="10">
        <v>1584</v>
      </c>
      <c r="H36" s="8">
        <f t="shared" si="0"/>
        <v>1584</v>
      </c>
      <c r="I36" s="12">
        <f t="shared" si="1"/>
        <v>1504.8</v>
      </c>
      <c r="J36" s="8"/>
      <c r="K36" s="8"/>
      <c r="L36" s="8"/>
      <c r="M36" s="8">
        <v>0</v>
      </c>
      <c r="N36" s="30" t="s">
        <v>71</v>
      </c>
      <c r="O36" s="22"/>
      <c r="P36" s="44">
        <f>D36*O36</f>
        <v>0</v>
      </c>
      <c r="Q36" s="3"/>
      <c r="R36" s="3"/>
    </row>
    <row r="37" spans="1:18" ht="62.5" x14ac:dyDescent="0.35">
      <c r="A37" s="6" t="s">
        <v>42</v>
      </c>
      <c r="B37" s="9" t="s">
        <v>91</v>
      </c>
      <c r="C37" s="9" t="s">
        <v>45</v>
      </c>
      <c r="D37" s="28">
        <v>4</v>
      </c>
      <c r="E37" s="7">
        <v>688.66666666666663</v>
      </c>
      <c r="F37" s="10">
        <v>2754.6666666666665</v>
      </c>
      <c r="G37" s="10">
        <v>3305.6</v>
      </c>
      <c r="H37" s="8">
        <f t="shared" si="0"/>
        <v>3305.6</v>
      </c>
      <c r="I37" s="12">
        <f t="shared" si="1"/>
        <v>3140.3199999999997</v>
      </c>
      <c r="J37" s="8"/>
      <c r="K37" s="8"/>
      <c r="L37" s="8"/>
      <c r="M37" s="8">
        <v>0</v>
      </c>
      <c r="N37" s="30" t="s">
        <v>72</v>
      </c>
      <c r="O37" s="22"/>
      <c r="P37" s="44">
        <f>D37*O37</f>
        <v>0</v>
      </c>
      <c r="Q37" s="3"/>
      <c r="R37" s="3"/>
    </row>
    <row r="38" spans="1:18" ht="37.5" x14ac:dyDescent="0.35">
      <c r="A38" s="6" t="s">
        <v>30</v>
      </c>
      <c r="B38" s="9" t="s">
        <v>91</v>
      </c>
      <c r="C38" s="9" t="s">
        <v>12</v>
      </c>
      <c r="D38" s="28">
        <v>4</v>
      </c>
      <c r="E38" s="7">
        <v>104</v>
      </c>
      <c r="F38" s="10">
        <v>416</v>
      </c>
      <c r="G38" s="10">
        <v>499.2</v>
      </c>
      <c r="H38" s="8">
        <f t="shared" si="0"/>
        <v>499.2</v>
      </c>
      <c r="I38" s="12">
        <f t="shared" si="1"/>
        <v>474.24</v>
      </c>
      <c r="J38" s="8"/>
      <c r="K38" s="8"/>
      <c r="L38" s="8"/>
      <c r="M38" s="8">
        <v>0</v>
      </c>
      <c r="N38" s="32" t="s">
        <v>88</v>
      </c>
      <c r="O38" s="22"/>
      <c r="P38" s="44">
        <f>D38*O38</f>
        <v>0</v>
      </c>
      <c r="Q38" s="3"/>
      <c r="R38" s="3"/>
    </row>
    <row r="39" spans="1:18" ht="37.5" x14ac:dyDescent="0.35">
      <c r="A39" s="6" t="s">
        <v>43</v>
      </c>
      <c r="B39" s="9" t="s">
        <v>91</v>
      </c>
      <c r="C39" s="9" t="s">
        <v>45</v>
      </c>
      <c r="D39" s="28">
        <v>4</v>
      </c>
      <c r="E39" s="7">
        <v>115.16666666666667</v>
      </c>
      <c r="F39" s="10">
        <v>460.66666666666669</v>
      </c>
      <c r="G39" s="10">
        <v>552.80000000000007</v>
      </c>
      <c r="H39" s="8">
        <f t="shared" si="0"/>
        <v>552.80000000000007</v>
      </c>
      <c r="I39" s="12">
        <f t="shared" si="1"/>
        <v>525.16000000000008</v>
      </c>
      <c r="J39" s="8"/>
      <c r="K39" s="8"/>
      <c r="L39" s="8"/>
      <c r="M39" s="8">
        <v>0</v>
      </c>
      <c r="N39" s="30" t="s">
        <v>73</v>
      </c>
      <c r="O39" s="22"/>
      <c r="P39" s="44">
        <f>D39*O39</f>
        <v>0</v>
      </c>
      <c r="Q39" s="3"/>
      <c r="R39" s="3"/>
    </row>
    <row r="40" spans="1:18" ht="75.5" thickBot="1" x14ac:dyDescent="0.4">
      <c r="A40" s="21" t="s">
        <v>44</v>
      </c>
      <c r="B40" s="13" t="s">
        <v>91</v>
      </c>
      <c r="C40" s="13" t="s">
        <v>45</v>
      </c>
      <c r="D40" s="29">
        <v>4</v>
      </c>
      <c r="E40" s="14">
        <v>161.16666666666666</v>
      </c>
      <c r="F40" s="11">
        <v>644.66666666666663</v>
      </c>
      <c r="G40" s="11">
        <v>773.59999999999991</v>
      </c>
      <c r="H40" s="15">
        <f t="shared" si="0"/>
        <v>773.59999999999991</v>
      </c>
      <c r="I40" s="16">
        <f t="shared" si="1"/>
        <v>734.91999999999985</v>
      </c>
      <c r="J40" s="15"/>
      <c r="K40" s="15"/>
      <c r="L40" s="15"/>
      <c r="M40" s="15">
        <v>0</v>
      </c>
      <c r="N40" s="33" t="s">
        <v>89</v>
      </c>
      <c r="O40" s="23"/>
      <c r="P40" s="45">
        <f>D40*O40</f>
        <v>0</v>
      </c>
      <c r="Q40" s="3"/>
      <c r="R40" s="3"/>
    </row>
    <row r="41" spans="1:18" ht="15" thickBot="1" x14ac:dyDescent="0.4">
      <c r="E41" s="3"/>
      <c r="F41" s="3"/>
      <c r="G41" s="3"/>
      <c r="H41" s="3"/>
      <c r="I41" s="3"/>
      <c r="J41" s="3"/>
      <c r="K41" s="3"/>
      <c r="L41" s="3"/>
      <c r="M41" s="3"/>
      <c r="N41" s="5"/>
    </row>
    <row r="42" spans="1:18" ht="26.15" customHeight="1" x14ac:dyDescent="0.35">
      <c r="E42" s="3"/>
      <c r="F42" s="3"/>
      <c r="G42" s="3"/>
      <c r="H42" s="3"/>
      <c r="I42" s="3"/>
      <c r="J42" s="3"/>
      <c r="K42" s="3"/>
      <c r="L42" s="3"/>
      <c r="M42" s="3"/>
      <c r="N42" s="5"/>
      <c r="O42" s="24" t="s">
        <v>77</v>
      </c>
      <c r="P42" s="26">
        <f>SUM(P2:P40)</f>
        <v>0</v>
      </c>
    </row>
    <row r="43" spans="1:18" ht="26.15" customHeight="1" thickBot="1" x14ac:dyDescent="0.4">
      <c r="E43" s="3"/>
      <c r="F43" s="3"/>
      <c r="G43" s="3"/>
      <c r="H43" s="3"/>
      <c r="I43" s="3"/>
      <c r="J43" s="3"/>
      <c r="K43" s="3"/>
      <c r="L43" s="3"/>
      <c r="M43" s="3"/>
      <c r="N43" s="5"/>
      <c r="O43" s="25" t="s">
        <v>78</v>
      </c>
      <c r="P43" s="27">
        <f>P42*1.2</f>
        <v>0</v>
      </c>
    </row>
    <row r="44" spans="1:18" x14ac:dyDescent="0.35">
      <c r="E44" s="3"/>
      <c r="F44" s="3"/>
      <c r="G44" s="3"/>
      <c r="H44" s="3"/>
      <c r="I44" s="3"/>
      <c r="J44" s="3"/>
      <c r="K44" s="3"/>
      <c r="L44" s="3"/>
      <c r="M44" s="3"/>
      <c r="N44" s="5"/>
    </row>
    <row r="45" spans="1:18" x14ac:dyDescent="0.35">
      <c r="E45" s="3"/>
      <c r="F45" s="3"/>
      <c r="G45" s="3"/>
      <c r="H45" s="3"/>
      <c r="I45" s="3"/>
      <c r="J45" s="3"/>
      <c r="K45" s="3"/>
      <c r="L45" s="3"/>
      <c r="M45" s="3"/>
      <c r="N45" s="5"/>
    </row>
    <row r="46" spans="1:18" x14ac:dyDescent="0.35">
      <c r="E46" s="3"/>
      <c r="F46" s="3"/>
      <c r="G46" s="3"/>
      <c r="H46" s="3"/>
      <c r="I46" s="3"/>
      <c r="J46" s="3"/>
      <c r="K46" s="3"/>
      <c r="L46" s="3"/>
      <c r="M46" s="3"/>
      <c r="N46" s="5"/>
    </row>
    <row r="47" spans="1:18" x14ac:dyDescent="0.35">
      <c r="E47" s="3"/>
      <c r="F47" s="3"/>
      <c r="G47" s="3"/>
      <c r="H47" s="3"/>
      <c r="I47" s="3"/>
      <c r="J47" s="3"/>
      <c r="K47" s="3"/>
      <c r="L47" s="3"/>
      <c r="M47" s="3"/>
      <c r="N47" s="5"/>
    </row>
    <row r="48" spans="1:18" x14ac:dyDescent="0.35">
      <c r="E48" s="3"/>
      <c r="F48" s="3"/>
      <c r="G48" s="3"/>
      <c r="H48" s="3"/>
      <c r="I48" s="3"/>
      <c r="J48" s="3"/>
      <c r="K48" s="3"/>
      <c r="L48" s="3"/>
      <c r="M48" s="3"/>
      <c r="N48" s="5"/>
    </row>
    <row r="49" spans="5:14" x14ac:dyDescent="0.35">
      <c r="E49" s="3"/>
      <c r="F49" s="3"/>
      <c r="G49" s="3"/>
      <c r="H49" s="3"/>
      <c r="I49" s="3"/>
      <c r="J49" s="3"/>
      <c r="K49" s="3"/>
      <c r="L49" s="3"/>
      <c r="M49" s="3"/>
      <c r="N49" s="5"/>
    </row>
    <row r="50" spans="5:14" x14ac:dyDescent="0.35">
      <c r="E50" s="3"/>
      <c r="F50" s="3"/>
      <c r="G50" s="3"/>
      <c r="H50" s="3"/>
      <c r="I50" s="3"/>
      <c r="J50" s="3"/>
      <c r="K50" s="3"/>
      <c r="L50" s="3"/>
      <c r="M50" s="3"/>
      <c r="N50" s="5"/>
    </row>
    <row r="51" spans="5:14" x14ac:dyDescent="0.35">
      <c r="E51" s="3"/>
      <c r="F51" s="3"/>
      <c r="G51" s="3"/>
      <c r="H51" s="3"/>
      <c r="I51" s="3"/>
      <c r="J51" s="3"/>
      <c r="K51" s="3"/>
      <c r="L51" s="3"/>
      <c r="M51" s="3"/>
      <c r="N51" s="5"/>
    </row>
  </sheetData>
  <protectedRanges>
    <protectedRange sqref="A2:A39" name="Rozsah3"/>
    <protectedRange sqref="D2:E40" name="Rozsah2"/>
    <protectedRange sqref="O2:O40 B2:C40" name="Rozsah1"/>
    <protectedRange sqref="P2:P40" name="Rozsah1_1"/>
  </protectedRanges>
  <conditionalFormatting sqref="H2:H40">
    <cfRule type="cellIs" dxfId="0" priority="19" stopIfTrue="1" operator="greaterThan">
      <formula>$G2</formula>
    </cfRule>
  </conditionalFormatting>
  <dataValidations xWindow="774" yWindow="735" count="1">
    <dataValidation allowBlank="1" showInputMessage="1" showErrorMessage="1" prompt="Bunka je prednastavená na 20% DPH. Ak sa upaltňuje iná sadzba DPH, zmeňte vzorec." sqref="G2:G40" xr:uid="{00000000-0002-0000-0000-000000000000}"/>
  </dataValidations>
  <pageMargins left="0.39370078740157483" right="0.39370078740157483"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topLeftCell="A34" workbookViewId="0">
      <selection activeCell="F14" sqref="F14"/>
    </sheetView>
  </sheetViews>
  <sheetFormatPr defaultRowHeight="14.5" x14ac:dyDescent="0.35"/>
  <sheetData>
    <row r="1" spans="1:17" x14ac:dyDescent="0.35">
      <c r="A1" s="2"/>
      <c r="B1" s="2"/>
      <c r="C1" s="2"/>
      <c r="D1" s="2"/>
      <c r="E1" s="2"/>
      <c r="F1" s="2"/>
      <c r="G1" s="2"/>
      <c r="H1" s="2"/>
      <c r="I1" s="2"/>
      <c r="J1" s="2"/>
      <c r="K1" s="2"/>
      <c r="L1" s="2"/>
      <c r="M1" s="2"/>
      <c r="N1" s="2"/>
      <c r="O1" s="2"/>
      <c r="P1" s="2"/>
      <c r="Q1" s="2"/>
    </row>
    <row r="2" spans="1:17" x14ac:dyDescent="0.35">
      <c r="A2" s="2"/>
      <c r="B2" s="2"/>
      <c r="C2" s="2"/>
      <c r="D2" s="2"/>
      <c r="E2" s="2"/>
      <c r="F2" s="2"/>
      <c r="G2" s="2"/>
      <c r="H2" s="2"/>
      <c r="I2" s="2"/>
      <c r="J2" s="2"/>
      <c r="K2" s="2"/>
      <c r="L2" s="2"/>
      <c r="M2" s="2"/>
      <c r="N2" s="2"/>
      <c r="O2" s="2"/>
      <c r="P2" s="2"/>
      <c r="Q2" s="2"/>
    </row>
    <row r="3" spans="1:17" x14ac:dyDescent="0.35">
      <c r="A3" s="2"/>
      <c r="B3" s="2"/>
      <c r="C3" s="2"/>
      <c r="D3" s="2"/>
      <c r="E3" s="2"/>
      <c r="F3" s="2"/>
      <c r="G3" s="2"/>
      <c r="H3" s="2"/>
      <c r="I3" s="2"/>
      <c r="J3" s="2"/>
      <c r="K3" s="2"/>
      <c r="L3" s="2"/>
      <c r="M3" s="2"/>
      <c r="N3" s="2"/>
      <c r="O3" s="2"/>
      <c r="P3" s="2"/>
      <c r="Q3" s="2"/>
    </row>
    <row r="4" spans="1:17" x14ac:dyDescent="0.35">
      <c r="A4" s="2"/>
      <c r="B4" s="2"/>
      <c r="C4" s="2"/>
      <c r="D4" s="2"/>
      <c r="E4" s="2"/>
      <c r="F4" s="2"/>
      <c r="G4" s="2"/>
      <c r="H4" s="2"/>
      <c r="I4" s="2"/>
      <c r="J4" s="2"/>
      <c r="K4" s="2"/>
      <c r="L4" s="2"/>
      <c r="M4" s="2"/>
      <c r="N4" s="2"/>
      <c r="O4" s="2"/>
      <c r="P4" s="2"/>
      <c r="Q4" s="2"/>
    </row>
    <row r="5" spans="1:17" x14ac:dyDescent="0.35">
      <c r="A5" s="2"/>
      <c r="B5" s="2"/>
      <c r="C5" s="2"/>
      <c r="D5" s="2"/>
      <c r="E5" s="2"/>
      <c r="F5" s="2"/>
      <c r="G5" s="2"/>
      <c r="H5" s="2"/>
      <c r="I5" s="2"/>
      <c r="J5" s="2"/>
      <c r="K5" s="2"/>
      <c r="L5" s="2"/>
      <c r="M5" s="2"/>
      <c r="N5" s="2"/>
      <c r="O5" s="2"/>
      <c r="P5" s="2"/>
      <c r="Q5" s="2"/>
    </row>
    <row r="6" spans="1:17" x14ac:dyDescent="0.35">
      <c r="A6" s="2"/>
      <c r="B6" s="2"/>
      <c r="C6" s="2"/>
      <c r="D6" s="2"/>
      <c r="E6" s="2"/>
      <c r="F6" s="2"/>
      <c r="G6" s="2"/>
      <c r="H6" s="2"/>
      <c r="I6" s="2"/>
      <c r="J6" s="2"/>
      <c r="K6" s="2"/>
      <c r="L6" s="2"/>
      <c r="M6" s="2"/>
      <c r="N6" s="2"/>
      <c r="O6" s="2"/>
      <c r="P6" s="2"/>
      <c r="Q6" s="2"/>
    </row>
    <row r="7" spans="1:17" x14ac:dyDescent="0.35">
      <c r="A7" s="2"/>
      <c r="B7" s="2"/>
      <c r="C7" s="2"/>
      <c r="D7" s="2"/>
      <c r="E7" s="2"/>
      <c r="F7" s="2"/>
      <c r="G7" s="2"/>
      <c r="H7" s="2"/>
      <c r="I7" s="2"/>
      <c r="J7" s="2"/>
      <c r="K7" s="2"/>
      <c r="L7" s="2"/>
      <c r="M7" s="2"/>
      <c r="N7" s="2"/>
      <c r="O7" s="2"/>
      <c r="P7" s="2"/>
      <c r="Q7" s="2"/>
    </row>
    <row r="8" spans="1:17" x14ac:dyDescent="0.35">
      <c r="A8" s="2"/>
      <c r="B8" s="2"/>
      <c r="C8" s="2"/>
      <c r="D8" s="2"/>
      <c r="E8" s="2"/>
      <c r="F8" s="2"/>
      <c r="G8" s="2"/>
      <c r="H8" s="2"/>
      <c r="I8" s="2"/>
      <c r="J8" s="2"/>
      <c r="K8" s="2"/>
      <c r="L8" s="2"/>
      <c r="M8" s="2"/>
      <c r="N8" s="2"/>
      <c r="O8" s="2"/>
      <c r="P8" s="2"/>
      <c r="Q8" s="2"/>
    </row>
    <row r="9" spans="1:17" x14ac:dyDescent="0.35">
      <c r="A9" s="2"/>
      <c r="B9" s="2"/>
      <c r="C9" s="2"/>
      <c r="D9" s="2"/>
      <c r="E9" s="2"/>
      <c r="F9" s="2"/>
      <c r="G9" s="2"/>
      <c r="H9" s="2"/>
      <c r="I9" s="2"/>
      <c r="J9" s="2"/>
      <c r="K9" s="2"/>
      <c r="L9" s="2"/>
      <c r="M9" s="2"/>
      <c r="N9" s="2"/>
      <c r="O9" s="2"/>
      <c r="P9" s="2"/>
      <c r="Q9" s="2"/>
    </row>
    <row r="10" spans="1:17" x14ac:dyDescent="0.35">
      <c r="A10" s="2"/>
      <c r="B10" s="2"/>
      <c r="C10" s="2"/>
      <c r="D10" s="2"/>
      <c r="E10" s="2"/>
      <c r="F10" s="2"/>
      <c r="G10" s="2"/>
      <c r="H10" s="2"/>
      <c r="I10" s="2"/>
      <c r="J10" s="2"/>
      <c r="K10" s="2"/>
      <c r="L10" s="2"/>
      <c r="M10" s="2"/>
      <c r="N10" s="2"/>
      <c r="O10" s="2"/>
      <c r="P10" s="2"/>
      <c r="Q10" s="2"/>
    </row>
    <row r="11" spans="1:17" x14ac:dyDescent="0.35">
      <c r="A11" s="2"/>
      <c r="B11" s="2"/>
      <c r="C11" s="2"/>
      <c r="D11" s="2"/>
      <c r="E11" s="2"/>
      <c r="F11" s="2"/>
      <c r="G11" s="2"/>
      <c r="H11" s="2"/>
      <c r="I11" s="2"/>
      <c r="J11" s="2"/>
      <c r="K11" s="2"/>
      <c r="L11" s="2"/>
      <c r="M11" s="2"/>
      <c r="N11" s="2"/>
      <c r="O11" s="2"/>
      <c r="P11" s="2"/>
      <c r="Q11" s="2"/>
    </row>
    <row r="12" spans="1:17" x14ac:dyDescent="0.35">
      <c r="A12" s="2"/>
      <c r="B12" s="2"/>
      <c r="C12" s="2"/>
      <c r="D12" s="2"/>
      <c r="E12" s="2"/>
      <c r="F12" s="2"/>
      <c r="G12" s="2"/>
      <c r="H12" s="2"/>
      <c r="I12" s="2"/>
      <c r="J12" s="2"/>
      <c r="K12" s="2"/>
      <c r="L12" s="2"/>
      <c r="M12" s="2"/>
      <c r="N12" s="2"/>
      <c r="O12" s="2"/>
      <c r="P12" s="2"/>
      <c r="Q12" s="2"/>
    </row>
    <row r="13" spans="1:17" x14ac:dyDescent="0.35">
      <c r="A13" s="2"/>
      <c r="B13" s="2"/>
      <c r="C13" s="2"/>
      <c r="D13" s="2"/>
      <c r="E13" s="2"/>
      <c r="F13" s="2"/>
      <c r="G13" s="2"/>
      <c r="H13" s="2"/>
      <c r="I13" s="2"/>
      <c r="J13" s="2"/>
      <c r="K13" s="2"/>
      <c r="L13" s="2"/>
      <c r="M13" s="2"/>
      <c r="N13" s="2"/>
      <c r="O13" s="2"/>
      <c r="P13" s="2"/>
      <c r="Q13" s="2"/>
    </row>
    <row r="14" spans="1:17" x14ac:dyDescent="0.35">
      <c r="A14" s="2"/>
      <c r="B14" s="2"/>
      <c r="C14" s="2"/>
      <c r="D14" s="2"/>
      <c r="E14" s="2"/>
      <c r="F14" s="2"/>
      <c r="G14" s="2"/>
      <c r="H14" s="2"/>
      <c r="I14" s="2"/>
      <c r="J14" s="2"/>
      <c r="K14" s="2"/>
      <c r="L14" s="2"/>
      <c r="M14" s="2"/>
      <c r="N14" s="2"/>
      <c r="O14" s="2"/>
      <c r="P14" s="2"/>
      <c r="Q14" s="2"/>
    </row>
    <row r="15" spans="1:17" x14ac:dyDescent="0.35">
      <c r="A15" s="2"/>
      <c r="B15" s="2"/>
      <c r="C15" s="2"/>
      <c r="D15" s="2"/>
      <c r="E15" s="2"/>
      <c r="F15" s="2"/>
      <c r="G15" s="2"/>
      <c r="H15" s="2"/>
      <c r="I15" s="2"/>
      <c r="J15" s="2"/>
      <c r="K15" s="2"/>
      <c r="L15" s="2"/>
      <c r="M15" s="2"/>
      <c r="N15" s="2"/>
      <c r="O15" s="2"/>
      <c r="P15" s="2"/>
      <c r="Q15" s="2"/>
    </row>
    <row r="16" spans="1:17" x14ac:dyDescent="0.35">
      <c r="A16" s="2"/>
      <c r="B16" s="2"/>
      <c r="C16" s="2"/>
      <c r="D16" s="2"/>
      <c r="E16" s="2"/>
      <c r="F16" s="2"/>
      <c r="G16" s="2"/>
      <c r="H16" s="2"/>
      <c r="I16" s="2"/>
      <c r="J16" s="2"/>
      <c r="K16" s="2"/>
      <c r="L16" s="2"/>
      <c r="M16" s="2"/>
      <c r="N16" s="2"/>
      <c r="O16" s="2"/>
      <c r="P16" s="2"/>
      <c r="Q16" s="2"/>
    </row>
    <row r="17" spans="1:17" x14ac:dyDescent="0.35">
      <c r="A17" s="2"/>
      <c r="B17" s="2"/>
      <c r="C17" s="2"/>
      <c r="D17" s="2"/>
      <c r="E17" s="2"/>
      <c r="F17" s="2"/>
      <c r="G17" s="2"/>
      <c r="H17" s="2"/>
      <c r="I17" s="2"/>
      <c r="J17" s="2"/>
      <c r="K17" s="2"/>
      <c r="L17" s="2"/>
      <c r="M17" s="2"/>
      <c r="N17" s="2"/>
      <c r="O17" s="2"/>
      <c r="P17" s="2"/>
      <c r="Q17" s="2"/>
    </row>
    <row r="18" spans="1:17" x14ac:dyDescent="0.35">
      <c r="A18" s="2"/>
      <c r="B18" s="2"/>
      <c r="C18" s="2"/>
      <c r="D18" s="2"/>
      <c r="E18" s="2"/>
      <c r="F18" s="2"/>
      <c r="G18" s="2"/>
      <c r="H18" s="2"/>
      <c r="I18" s="2"/>
      <c r="J18" s="2"/>
      <c r="K18" s="2"/>
      <c r="L18" s="2"/>
      <c r="M18" s="2"/>
      <c r="N18" s="2"/>
      <c r="O18" s="2"/>
      <c r="P18" s="2"/>
      <c r="Q18" s="2"/>
    </row>
    <row r="19" spans="1:17" x14ac:dyDescent="0.35">
      <c r="A19" s="2"/>
      <c r="B19" s="2"/>
      <c r="C19" s="2"/>
      <c r="D19" s="2"/>
      <c r="E19" s="2"/>
      <c r="F19" s="2"/>
      <c r="G19" s="2"/>
      <c r="H19" s="2"/>
      <c r="I19" s="2"/>
      <c r="J19" s="2"/>
      <c r="K19" s="2"/>
      <c r="L19" s="2"/>
      <c r="M19" s="2"/>
      <c r="N19" s="2"/>
      <c r="O19" s="2"/>
      <c r="P19" s="2"/>
      <c r="Q19" s="2"/>
    </row>
    <row r="20" spans="1:17" x14ac:dyDescent="0.35">
      <c r="A20" s="2"/>
      <c r="B20" s="2"/>
      <c r="C20" s="2"/>
      <c r="D20" s="2"/>
      <c r="E20" s="2"/>
      <c r="F20" s="2"/>
      <c r="G20" s="2"/>
      <c r="H20" s="2"/>
      <c r="I20" s="2"/>
      <c r="J20" s="2"/>
      <c r="K20" s="2"/>
      <c r="L20" s="2"/>
      <c r="M20" s="2"/>
      <c r="N20" s="2"/>
      <c r="O20" s="2"/>
      <c r="P20" s="2"/>
      <c r="Q20" s="2"/>
    </row>
    <row r="21" spans="1:17" x14ac:dyDescent="0.35">
      <c r="A21" s="2"/>
      <c r="B21" s="2"/>
      <c r="C21" s="2"/>
      <c r="D21" s="2"/>
      <c r="E21" s="2"/>
      <c r="F21" s="2"/>
      <c r="G21" s="2"/>
      <c r="H21" s="2"/>
      <c r="I21" s="2"/>
      <c r="J21" s="2"/>
      <c r="K21" s="2"/>
      <c r="L21" s="2"/>
      <c r="M21" s="2"/>
      <c r="N21" s="2"/>
      <c r="O21" s="2"/>
      <c r="P21" s="2"/>
      <c r="Q21" s="2"/>
    </row>
    <row r="22" spans="1:17" x14ac:dyDescent="0.35">
      <c r="A22" s="2"/>
      <c r="B22" s="2"/>
      <c r="C22" s="2"/>
      <c r="D22" s="2"/>
      <c r="E22" s="2"/>
      <c r="F22" s="2"/>
      <c r="G22" s="2"/>
      <c r="H22" s="2"/>
      <c r="I22" s="2"/>
      <c r="J22" s="2"/>
      <c r="K22" s="2"/>
      <c r="L22" s="2"/>
      <c r="M22" s="2"/>
      <c r="N22" s="2"/>
      <c r="O22" s="2"/>
      <c r="P22" s="2"/>
      <c r="Q22" s="2"/>
    </row>
    <row r="23" spans="1:17" x14ac:dyDescent="0.35">
      <c r="A23" s="2"/>
      <c r="B23" s="2"/>
      <c r="C23" s="2"/>
      <c r="D23" s="2"/>
      <c r="E23" s="2"/>
      <c r="F23" s="2"/>
      <c r="G23" s="2"/>
      <c r="H23" s="2"/>
      <c r="I23" s="2"/>
      <c r="J23" s="2"/>
      <c r="K23" s="2"/>
      <c r="L23" s="2"/>
      <c r="M23" s="2"/>
      <c r="N23" s="2"/>
      <c r="O23" s="2"/>
      <c r="P23" s="2"/>
      <c r="Q23" s="2"/>
    </row>
    <row r="24" spans="1:17" x14ac:dyDescent="0.35">
      <c r="A24" s="2"/>
      <c r="B24" s="2"/>
      <c r="C24" s="2"/>
      <c r="D24" s="2"/>
      <c r="E24" s="2"/>
      <c r="F24" s="2"/>
      <c r="G24" s="2"/>
      <c r="H24" s="2"/>
      <c r="I24" s="2"/>
      <c r="J24" s="2"/>
      <c r="K24" s="2"/>
      <c r="L24" s="2"/>
      <c r="M24" s="2"/>
      <c r="N24" s="2"/>
      <c r="O24" s="2"/>
      <c r="P24" s="2"/>
      <c r="Q24" s="2"/>
    </row>
    <row r="25" spans="1:17" x14ac:dyDescent="0.35">
      <c r="A25" s="2"/>
      <c r="B25" s="2"/>
      <c r="C25" s="2"/>
      <c r="D25" s="2"/>
      <c r="E25" s="2"/>
      <c r="F25" s="2"/>
      <c r="G25" s="2"/>
      <c r="H25" s="2"/>
      <c r="I25" s="2"/>
      <c r="J25" s="2"/>
      <c r="K25" s="2"/>
      <c r="L25" s="2"/>
      <c r="M25" s="2"/>
      <c r="N25" s="2"/>
      <c r="O25" s="2"/>
      <c r="P25" s="2"/>
      <c r="Q25" s="2"/>
    </row>
    <row r="26" spans="1:17" x14ac:dyDescent="0.35">
      <c r="A26" s="2"/>
      <c r="B26" s="2"/>
      <c r="C26" s="2"/>
      <c r="D26" s="2"/>
      <c r="E26" s="2"/>
      <c r="F26" s="2"/>
      <c r="G26" s="2"/>
      <c r="H26" s="2"/>
      <c r="I26" s="2"/>
      <c r="J26" s="2"/>
      <c r="K26" s="2"/>
      <c r="L26" s="2"/>
      <c r="M26" s="2"/>
      <c r="N26" s="2"/>
      <c r="O26" s="2"/>
      <c r="P26" s="2"/>
      <c r="Q26" s="2"/>
    </row>
    <row r="27" spans="1:17" x14ac:dyDescent="0.35">
      <c r="A27" s="2"/>
      <c r="B27" s="2"/>
      <c r="C27" s="2"/>
      <c r="D27" s="2"/>
      <c r="E27" s="2"/>
      <c r="F27" s="2"/>
      <c r="G27" s="2"/>
      <c r="H27" s="2"/>
      <c r="I27" s="2"/>
      <c r="J27" s="2"/>
      <c r="K27" s="2"/>
      <c r="L27" s="2"/>
      <c r="M27" s="2"/>
      <c r="N27" s="2"/>
      <c r="O27" s="2"/>
      <c r="P27" s="2"/>
      <c r="Q27" s="2"/>
    </row>
    <row r="28" spans="1:17" x14ac:dyDescent="0.35">
      <c r="A28" s="2"/>
      <c r="B28" s="2"/>
      <c r="C28" s="2"/>
      <c r="D28" s="2"/>
      <c r="E28" s="2"/>
      <c r="F28" s="2"/>
      <c r="G28" s="2"/>
      <c r="H28" s="2"/>
      <c r="I28" s="2"/>
      <c r="J28" s="2"/>
      <c r="K28" s="2"/>
      <c r="L28" s="2"/>
      <c r="M28" s="2"/>
      <c r="N28" s="2"/>
      <c r="O28" s="2"/>
      <c r="P28" s="2"/>
      <c r="Q28" s="2"/>
    </row>
    <row r="29" spans="1:17" x14ac:dyDescent="0.35">
      <c r="A29" s="2"/>
      <c r="B29" s="2"/>
      <c r="C29" s="2"/>
      <c r="D29" s="2"/>
      <c r="E29" s="2"/>
      <c r="F29" s="2"/>
      <c r="G29" s="2"/>
      <c r="H29" s="2"/>
      <c r="I29" s="2"/>
      <c r="J29" s="2"/>
      <c r="K29" s="2"/>
      <c r="L29" s="2"/>
      <c r="M29" s="2"/>
      <c r="N29" s="2"/>
      <c r="O29" s="2"/>
      <c r="P29" s="2"/>
      <c r="Q29" s="2"/>
    </row>
    <row r="30" spans="1:17" x14ac:dyDescent="0.35">
      <c r="A30" s="2"/>
      <c r="B30" s="2"/>
      <c r="C30" s="2"/>
      <c r="D30" s="2"/>
      <c r="E30" s="2"/>
      <c r="F30" s="2"/>
      <c r="G30" s="2"/>
      <c r="H30" s="2"/>
      <c r="I30" s="2"/>
      <c r="J30" s="2"/>
      <c r="K30" s="2"/>
      <c r="L30" s="2"/>
      <c r="M30" s="2"/>
      <c r="N30" s="2"/>
      <c r="O30" s="2"/>
      <c r="P30" s="2"/>
      <c r="Q30" s="2"/>
    </row>
    <row r="31" spans="1:17" x14ac:dyDescent="0.35">
      <c r="A31" s="2"/>
      <c r="B31" s="2"/>
      <c r="C31" s="2"/>
      <c r="D31" s="2"/>
      <c r="E31" s="2"/>
      <c r="F31" s="2"/>
      <c r="G31" s="2"/>
      <c r="H31" s="2"/>
      <c r="I31" s="2"/>
      <c r="J31" s="2"/>
      <c r="K31" s="2"/>
      <c r="L31" s="2"/>
      <c r="M31" s="2"/>
      <c r="N31" s="2"/>
      <c r="O31" s="2"/>
      <c r="P31" s="2"/>
      <c r="Q31" s="2"/>
    </row>
    <row r="32" spans="1:17" x14ac:dyDescent="0.35">
      <c r="A32" s="2"/>
      <c r="B32" s="2"/>
      <c r="C32" s="2"/>
      <c r="D32" s="2"/>
      <c r="E32" s="2"/>
      <c r="F32" s="2"/>
      <c r="G32" s="2"/>
      <c r="H32" s="2"/>
      <c r="I32" s="2"/>
      <c r="J32" s="2"/>
      <c r="K32" s="2"/>
      <c r="L32" s="2"/>
      <c r="M32" s="2"/>
      <c r="N32" s="2"/>
      <c r="O32" s="2"/>
      <c r="P32" s="2"/>
      <c r="Q3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Zadanie</vt:lpstr>
      <vt:lpstr>Hárok2</vt:lpstr>
      <vt:lpstr>Hárok3</vt:lpstr>
      <vt:lpstr>Zadanie!Print_Area</vt:lpstr>
      <vt:lpstr>Zadanie!Print_Titles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Dusan Hanuljak</dc:creator>
  <cp:lastModifiedBy>User</cp:lastModifiedBy>
  <cp:lastPrinted>2019-10-30T10:06:26Z</cp:lastPrinted>
  <dcterms:created xsi:type="dcterms:W3CDTF">2015-05-13T12:53:37Z</dcterms:created>
  <dcterms:modified xsi:type="dcterms:W3CDTF">2020-02-25T20:30:49Z</dcterms:modified>
</cp:coreProperties>
</file>